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 defaultThemeVersion="166925"/>
  <xr:revisionPtr revIDLastSave="0" documentId="13_ncr:1_{E6893976-F209-4615-83E3-E9AD3E206C61}" xr6:coauthVersionLast="47" xr6:coauthVersionMax="47" xr10:uidLastSave="{00000000-0000-0000-0000-000000000000}"/>
  <bookViews>
    <workbookView xWindow="20370" yWindow="-120" windowWidth="20730" windowHeight="11160" tabRatio="747" xr2:uid="{00000000-000D-0000-FFFF-FFFF00000000}"/>
  </bookViews>
  <sheets>
    <sheet name="OBSERVAÇÕES" sheetId="20" r:id="rId1"/>
    <sheet name="RESUMO" sheetId="3" r:id="rId2"/>
    <sheet name="ANEXO 4 - PLANILHA ORCAMENTARIA" sheetId="1" r:id="rId3"/>
    <sheet name="ANEXO 5 - BDI GERAL" sheetId="17" r:id="rId4"/>
    <sheet name="ANEXO 5.1 - BDI DIFERENCIADO" sheetId="19" r:id="rId5"/>
    <sheet name="ANEXO 6 - CRONOGRAMA" sheetId="15" r:id="rId6"/>
    <sheet name="ANEXO 13 - ORÇAMENTO ANALÍTICO" sheetId="4" r:id="rId7"/>
    <sheet name="ANEXO 13.1-ORÇAMENTO ANALÍTICO" sheetId="6" r:id="rId8"/>
  </sheets>
  <definedNames>
    <definedName name="JR_PAGE_ANCHOR_0_1">'ANEXO 4 - PLANILHA ORCAMENTARIA'!$A$1</definedName>
    <definedName name="JR_PAGE_ANCHOR_1_1">#REF!</definedName>
    <definedName name="JR_PAGE_ANCHOR_10_1">#REF!</definedName>
    <definedName name="JR_PAGE_ANCHOR_11_1">#REF!</definedName>
    <definedName name="JR_PAGE_ANCHOR_12_1">#REF!</definedName>
    <definedName name="JR_PAGE_ANCHOR_13_1">#REF!</definedName>
    <definedName name="JR_PAGE_ANCHOR_14_1">'ANEXO 6 - CRONOGRAMA'!$A$1</definedName>
    <definedName name="JR_PAGE_ANCHOR_15_1">#REF!</definedName>
    <definedName name="JR_PAGE_ANCHOR_16_1" localSheetId="4">'ANEXO 5.1 - BDI DIFERENCIADO'!$A$1</definedName>
    <definedName name="JR_PAGE_ANCHOR_16_1">'ANEXO 5 - BDI GERAL'!$A$1</definedName>
    <definedName name="JR_PAGE_ANCHOR_17_1">#REF!</definedName>
    <definedName name="JR_PAGE_ANCHOR_2_1">RESUMO!$A$1</definedName>
    <definedName name="JR_PAGE_ANCHOR_3_1">'ANEXO 13 - ORÇAMENTO ANALÍTICO'!$A$1</definedName>
    <definedName name="JR_PAGE_ANCHOR_4_1">#REF!</definedName>
    <definedName name="JR_PAGE_ANCHOR_5_1">'ANEXO 13.1-ORÇAMENTO ANALÍTICO'!$A$1</definedName>
    <definedName name="JR_PAGE_ANCHOR_6_1">#REF!</definedName>
    <definedName name="JR_PAGE_ANCHOR_7_1">#REF!</definedName>
    <definedName name="JR_PAGE_ANCHOR_8_1">#REF!</definedName>
    <definedName name="JR_PAGE_ANCHOR_9_1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38" i="4" l="1"/>
  <c r="G739" i="4"/>
  <c r="G740" i="4"/>
  <c r="G741" i="4"/>
  <c r="G742" i="4"/>
  <c r="G737" i="4"/>
  <c r="G743" i="4" s="1"/>
  <c r="G750" i="4" s="1"/>
  <c r="G31" i="1"/>
  <c r="G1201" i="4"/>
  <c r="G1202" i="4" s="1"/>
  <c r="G1203" i="4" s="1"/>
  <c r="G1195" i="4"/>
  <c r="G1196" i="4" s="1"/>
  <c r="G1197" i="4" s="1"/>
  <c r="G175" i="1" s="1"/>
  <c r="H175" i="1" s="1"/>
  <c r="G1189" i="4"/>
  <c r="G1190" i="4" s="1"/>
  <c r="G1191" i="4" s="1"/>
  <c r="G174" i="1" s="1"/>
  <c r="H174" i="1" s="1"/>
  <c r="G1183" i="4"/>
  <c r="G1184" i="4" s="1"/>
  <c r="G1185" i="4" s="1"/>
  <c r="G173" i="1" s="1"/>
  <c r="H173" i="1" s="1"/>
  <c r="G1177" i="4"/>
  <c r="G1178" i="4" s="1"/>
  <c r="G1179" i="4" s="1"/>
  <c r="G172" i="1" s="1"/>
  <c r="H172" i="1" s="1"/>
  <c r="G1171" i="4"/>
  <c r="G1172" i="4" s="1"/>
  <c r="G1173" i="4" s="1"/>
  <c r="G171" i="1" s="1"/>
  <c r="H171" i="1" s="1"/>
  <c r="G1165" i="4"/>
  <c r="G1166" i="4" s="1"/>
  <c r="G1167" i="4" s="1"/>
  <c r="G170" i="1" s="1"/>
  <c r="H170" i="1" s="1"/>
  <c r="G1159" i="4"/>
  <c r="G1160" i="4" s="1"/>
  <c r="G1161" i="4" s="1"/>
  <c r="G169" i="1" s="1"/>
  <c r="H169" i="1" s="1"/>
  <c r="G1153" i="4"/>
  <c r="G1154" i="4" s="1"/>
  <c r="G1155" i="4" s="1"/>
  <c r="G1147" i="4"/>
  <c r="G1148" i="4" s="1"/>
  <c r="G1149" i="4" s="1"/>
  <c r="G167" i="1" s="1"/>
  <c r="H167" i="1" s="1"/>
  <c r="G1141" i="4"/>
  <c r="G1142" i="4" s="1"/>
  <c r="G1143" i="4" s="1"/>
  <c r="G166" i="1" s="1"/>
  <c r="H166" i="1" s="1"/>
  <c r="G1135" i="4"/>
  <c r="G1136" i="4" s="1"/>
  <c r="G1137" i="4" s="1"/>
  <c r="G165" i="1" s="1"/>
  <c r="H165" i="1" s="1"/>
  <c r="G1129" i="4"/>
  <c r="G1130" i="4" s="1"/>
  <c r="G1131" i="4" s="1"/>
  <c r="G1123" i="4"/>
  <c r="G1124" i="4" s="1"/>
  <c r="G1125" i="4" s="1"/>
  <c r="G163" i="1" s="1"/>
  <c r="H163" i="1" s="1"/>
  <c r="G1117" i="4"/>
  <c r="G1118" i="4" s="1"/>
  <c r="G1119" i="4" s="1"/>
  <c r="G162" i="1" s="1"/>
  <c r="H162" i="1" s="1"/>
  <c r="G1111" i="4"/>
  <c r="G1112" i="4" s="1"/>
  <c r="G1113" i="4" s="1"/>
  <c r="G161" i="1" s="1"/>
  <c r="H161" i="1" s="1"/>
  <c r="G1105" i="4"/>
  <c r="G1106" i="4" s="1"/>
  <c r="G1107" i="4" s="1"/>
  <c r="G1099" i="4"/>
  <c r="G1100" i="4" s="1"/>
  <c r="G1101" i="4" s="1"/>
  <c r="G159" i="1" s="1"/>
  <c r="H159" i="1" s="1"/>
  <c r="G1093" i="4"/>
  <c r="G1094" i="4" s="1"/>
  <c r="G1095" i="4" s="1"/>
  <c r="G158" i="1" s="1"/>
  <c r="H158" i="1" s="1"/>
  <c r="G1087" i="4"/>
  <c r="G1088" i="4" s="1"/>
  <c r="G1089" i="4" s="1"/>
  <c r="G157" i="1" s="1"/>
  <c r="H157" i="1" s="1"/>
  <c r="G1081" i="4"/>
  <c r="G1082" i="4" s="1"/>
  <c r="G1083" i="4" s="1"/>
  <c r="G1075" i="4"/>
  <c r="G1076" i="4" s="1"/>
  <c r="G1077" i="4" s="1"/>
  <c r="G155" i="1" s="1"/>
  <c r="H155" i="1" s="1"/>
  <c r="G1069" i="4"/>
  <c r="G1070" i="4" s="1"/>
  <c r="G1071" i="4" s="1"/>
  <c r="G154" i="1" s="1"/>
  <c r="H154" i="1" s="1"/>
  <c r="G1063" i="4"/>
  <c r="G1064" i="4" s="1"/>
  <c r="G1065" i="4" s="1"/>
  <c r="G153" i="1" s="1"/>
  <c r="H153" i="1" s="1"/>
  <c r="G1057" i="4"/>
  <c r="G1058" i="4" s="1"/>
  <c r="G1059" i="4" s="1"/>
  <c r="G1052" i="4"/>
  <c r="G1053" i="4" s="1"/>
  <c r="G1051" i="4"/>
  <c r="G1045" i="4"/>
  <c r="G1046" i="4" s="1"/>
  <c r="G1047" i="4" s="1"/>
  <c r="G150" i="1" s="1"/>
  <c r="H150" i="1" s="1"/>
  <c r="G1039" i="4"/>
  <c r="G1040" i="4" s="1"/>
  <c r="G1036" i="4"/>
  <c r="G1037" i="4" s="1"/>
  <c r="G1033" i="4"/>
  <c r="G1032" i="4"/>
  <c r="G1031" i="4"/>
  <c r="G1030" i="4"/>
  <c r="G1029" i="4"/>
  <c r="G1028" i="4"/>
  <c r="G1022" i="4"/>
  <c r="G1023" i="4" s="1"/>
  <c r="G1019" i="4"/>
  <c r="G1020" i="4" s="1"/>
  <c r="G1016" i="4"/>
  <c r="G1015" i="4"/>
  <c r="G1014" i="4"/>
  <c r="G1013" i="4"/>
  <c r="G1012" i="4"/>
  <c r="G1011" i="4"/>
  <c r="G1017" i="4" s="1"/>
  <c r="G1006" i="4"/>
  <c r="G1007" i="4" s="1"/>
  <c r="G146" i="1" s="1"/>
  <c r="H146" i="1" s="1"/>
  <c r="G1005" i="4"/>
  <c r="G999" i="4"/>
  <c r="G1000" i="4" s="1"/>
  <c r="G1001" i="4" s="1"/>
  <c r="G993" i="4"/>
  <c r="G994" i="4" s="1"/>
  <c r="G995" i="4" s="1"/>
  <c r="G144" i="1" s="1"/>
  <c r="H144" i="1" s="1"/>
  <c r="G987" i="4"/>
  <c r="G988" i="4" s="1"/>
  <c r="G989" i="4" s="1"/>
  <c r="G143" i="1" s="1"/>
  <c r="H143" i="1" s="1"/>
  <c r="G981" i="4"/>
  <c r="G982" i="4" s="1"/>
  <c r="G983" i="4" s="1"/>
  <c r="G142" i="1" s="1"/>
  <c r="H142" i="1" s="1"/>
  <c r="G975" i="4"/>
  <c r="G976" i="4" s="1"/>
  <c r="G977" i="4" s="1"/>
  <c r="G969" i="4"/>
  <c r="G970" i="4" s="1"/>
  <c r="G966" i="4"/>
  <c r="G967" i="4" s="1"/>
  <c r="G963" i="4"/>
  <c r="G962" i="4"/>
  <c r="G961" i="4"/>
  <c r="G960" i="4"/>
  <c r="G959" i="4"/>
  <c r="G958" i="4"/>
  <c r="G964" i="4" s="1"/>
  <c r="G952" i="4"/>
  <c r="G953" i="4" s="1"/>
  <c r="G949" i="4"/>
  <c r="G950" i="4" s="1"/>
  <c r="G946" i="4"/>
  <c r="G945" i="4"/>
  <c r="G944" i="4"/>
  <c r="G943" i="4"/>
  <c r="G942" i="4"/>
  <c r="G941" i="4"/>
  <c r="G935" i="4"/>
  <c r="G936" i="4" s="1"/>
  <c r="G932" i="4"/>
  <c r="G933" i="4" s="1"/>
  <c r="G929" i="4"/>
  <c r="G928" i="4"/>
  <c r="G927" i="4"/>
  <c r="G926" i="4"/>
  <c r="G920" i="4"/>
  <c r="G921" i="4" s="1"/>
  <c r="G922" i="4" s="1"/>
  <c r="G136" i="1" s="1"/>
  <c r="H136" i="1" s="1"/>
  <c r="G914" i="4"/>
  <c r="G915" i="4" s="1"/>
  <c r="G916" i="4" s="1"/>
  <c r="G135" i="1" s="1"/>
  <c r="H135" i="1" s="1"/>
  <c r="G908" i="4"/>
  <c r="G909" i="4" s="1"/>
  <c r="G910" i="4" s="1"/>
  <c r="G902" i="4"/>
  <c r="G903" i="4" s="1"/>
  <c r="G904" i="4" s="1"/>
  <c r="G133" i="1" s="1"/>
  <c r="H133" i="1" s="1"/>
  <c r="G896" i="4"/>
  <c r="G897" i="4" s="1"/>
  <c r="G898" i="4" s="1"/>
  <c r="G132" i="1" s="1"/>
  <c r="H132" i="1" s="1"/>
  <c r="G891" i="4"/>
  <c r="G892" i="4" s="1"/>
  <c r="G131" i="1" s="1"/>
  <c r="H131" i="1" s="1"/>
  <c r="G890" i="4"/>
  <c r="G884" i="4"/>
  <c r="G885" i="4" s="1"/>
  <c r="G886" i="4" s="1"/>
  <c r="G130" i="1" s="1"/>
  <c r="H130" i="1" s="1"/>
  <c r="G878" i="4"/>
  <c r="G879" i="4" s="1"/>
  <c r="G880" i="4" s="1"/>
  <c r="G129" i="1" s="1"/>
  <c r="H129" i="1" s="1"/>
  <c r="G872" i="4"/>
  <c r="G873" i="4" s="1"/>
  <c r="G874" i="4" s="1"/>
  <c r="G866" i="4"/>
  <c r="G867" i="4" s="1"/>
  <c r="G868" i="4" s="1"/>
  <c r="G127" i="1" s="1"/>
  <c r="H127" i="1" s="1"/>
  <c r="G860" i="4"/>
  <c r="G861" i="4" s="1"/>
  <c r="G862" i="4" s="1"/>
  <c r="G126" i="1" s="1"/>
  <c r="H126" i="1" s="1"/>
  <c r="G854" i="4"/>
  <c r="G855" i="4" s="1"/>
  <c r="G856" i="4" s="1"/>
  <c r="G125" i="1" s="1"/>
  <c r="H125" i="1" s="1"/>
  <c r="G848" i="4"/>
  <c r="G849" i="4" s="1"/>
  <c r="G850" i="4" s="1"/>
  <c r="G124" i="1" s="1"/>
  <c r="H124" i="1" s="1"/>
  <c r="G842" i="4"/>
  <c r="G843" i="4" s="1"/>
  <c r="G844" i="4" s="1"/>
  <c r="G123" i="1" s="1"/>
  <c r="H123" i="1" s="1"/>
  <c r="G836" i="4"/>
  <c r="G837" i="4" s="1"/>
  <c r="G838" i="4" s="1"/>
  <c r="G830" i="4"/>
  <c r="G831" i="4" s="1"/>
  <c r="G832" i="4" s="1"/>
  <c r="G121" i="1" s="1"/>
  <c r="H121" i="1" s="1"/>
  <c r="G824" i="4"/>
  <c r="G825" i="4" s="1"/>
  <c r="G826" i="4" s="1"/>
  <c r="G120" i="1" s="1"/>
  <c r="H120" i="1" s="1"/>
  <c r="G818" i="4"/>
  <c r="G819" i="4" s="1"/>
  <c r="G820" i="4" s="1"/>
  <c r="G119" i="1" s="1"/>
  <c r="H119" i="1" s="1"/>
  <c r="G812" i="4"/>
  <c r="G813" i="4" s="1"/>
  <c r="G810" i="4"/>
  <c r="G809" i="4"/>
  <c r="G806" i="4"/>
  <c r="G805" i="4"/>
  <c r="G804" i="4"/>
  <c r="G803" i="4"/>
  <c r="G802" i="4"/>
  <c r="G801" i="4"/>
  <c r="G795" i="4"/>
  <c r="G796" i="4" s="1"/>
  <c r="G792" i="4"/>
  <c r="G793" i="4" s="1"/>
  <c r="G789" i="4"/>
  <c r="G788" i="4"/>
  <c r="G787" i="4"/>
  <c r="G786" i="4"/>
  <c r="G785" i="4"/>
  <c r="G784" i="4"/>
  <c r="G778" i="4"/>
  <c r="G779" i="4" s="1"/>
  <c r="G780" i="4" s="1"/>
  <c r="G772" i="4"/>
  <c r="G773" i="4" s="1"/>
  <c r="G774" i="4" s="1"/>
  <c r="G114" i="1" s="1"/>
  <c r="H114" i="1" s="1"/>
  <c r="G766" i="4"/>
  <c r="G767" i="4" s="1"/>
  <c r="G768" i="4" s="1"/>
  <c r="G760" i="4"/>
  <c r="G761" i="4" s="1"/>
  <c r="G762" i="4" s="1"/>
  <c r="G112" i="1" s="1"/>
  <c r="H112" i="1" s="1"/>
  <c r="G754" i="4"/>
  <c r="G755" i="4" s="1"/>
  <c r="G756" i="4" s="1"/>
  <c r="G748" i="4"/>
  <c r="G749" i="4" s="1"/>
  <c r="G745" i="4"/>
  <c r="G746" i="4" s="1"/>
  <c r="G732" i="4"/>
  <c r="G731" i="4"/>
  <c r="G728" i="4"/>
  <c r="G729" i="4" s="1"/>
  <c r="G725" i="4"/>
  <c r="G724" i="4"/>
  <c r="G723" i="4"/>
  <c r="G722" i="4"/>
  <c r="G721" i="4"/>
  <c r="G720" i="4"/>
  <c r="G714" i="4"/>
  <c r="G715" i="4" s="1"/>
  <c r="G711" i="4"/>
  <c r="G712" i="4" s="1"/>
  <c r="G708" i="4"/>
  <c r="G707" i="4"/>
  <c r="G706" i="4"/>
  <c r="G705" i="4"/>
  <c r="G699" i="4"/>
  <c r="G700" i="4" s="1"/>
  <c r="G701" i="4" s="1"/>
  <c r="G106" i="1" s="1"/>
  <c r="H106" i="1" s="1"/>
  <c r="G693" i="4"/>
  <c r="G694" i="4" s="1"/>
  <c r="G695" i="4" s="1"/>
  <c r="G105" i="1" s="1"/>
  <c r="H105" i="1" s="1"/>
  <c r="G687" i="4"/>
  <c r="G688" i="4" s="1"/>
  <c r="G689" i="4" s="1"/>
  <c r="G682" i="4"/>
  <c r="G683" i="4" s="1"/>
  <c r="G103" i="1" s="1"/>
  <c r="H103" i="1" s="1"/>
  <c r="G681" i="4"/>
  <c r="G675" i="4"/>
  <c r="G676" i="4" s="1"/>
  <c r="G677" i="4" s="1"/>
  <c r="G102" i="1" s="1"/>
  <c r="H102" i="1" s="1"/>
  <c r="G669" i="4"/>
  <c r="G670" i="4" s="1"/>
  <c r="G671" i="4" s="1"/>
  <c r="G101" i="1" s="1"/>
  <c r="H101" i="1" s="1"/>
  <c r="G663" i="4"/>
  <c r="G664" i="4" s="1"/>
  <c r="G665" i="4" s="1"/>
  <c r="G100" i="1" s="1"/>
  <c r="H100" i="1" s="1"/>
  <c r="G659" i="4"/>
  <c r="G99" i="1" s="1"/>
  <c r="H99" i="1" s="1"/>
  <c r="G658" i="4"/>
  <c r="G657" i="4"/>
  <c r="G651" i="4"/>
  <c r="G652" i="4" s="1"/>
  <c r="G653" i="4" s="1"/>
  <c r="G98" i="1" s="1"/>
  <c r="H98" i="1" s="1"/>
  <c r="G645" i="4"/>
  <c r="G646" i="4" s="1"/>
  <c r="G647" i="4" s="1"/>
  <c r="G97" i="1" s="1"/>
  <c r="H97" i="1" s="1"/>
  <c r="G639" i="4"/>
  <c r="G640" i="4" s="1"/>
  <c r="G641" i="4" s="1"/>
  <c r="G96" i="1" s="1"/>
  <c r="H96" i="1" s="1"/>
  <c r="G634" i="4"/>
  <c r="G635" i="4" s="1"/>
  <c r="G95" i="1" s="1"/>
  <c r="H95" i="1" s="1"/>
  <c r="G633" i="4"/>
  <c r="G627" i="4"/>
  <c r="G628" i="4" s="1"/>
  <c r="G629" i="4" s="1"/>
  <c r="G94" i="1" s="1"/>
  <c r="H94" i="1" s="1"/>
  <c r="G621" i="4"/>
  <c r="G622" i="4" s="1"/>
  <c r="G623" i="4" s="1"/>
  <c r="G93" i="1" s="1"/>
  <c r="H93" i="1" s="1"/>
  <c r="G615" i="4"/>
  <c r="G616" i="4" s="1"/>
  <c r="G617" i="4" s="1"/>
  <c r="G609" i="4"/>
  <c r="G610" i="4" s="1"/>
  <c r="G611" i="4" s="1"/>
  <c r="G91" i="1" s="1"/>
  <c r="H91" i="1" s="1"/>
  <c r="G603" i="4"/>
  <c r="G604" i="4" s="1"/>
  <c r="G605" i="4" s="1"/>
  <c r="G90" i="1" s="1"/>
  <c r="H90" i="1" s="1"/>
  <c r="G597" i="4"/>
  <c r="G598" i="4" s="1"/>
  <c r="G599" i="4" s="1"/>
  <c r="G89" i="1" s="1"/>
  <c r="H89" i="1" s="1"/>
  <c r="G591" i="4"/>
  <c r="G592" i="4" s="1"/>
  <c r="G593" i="4" s="1"/>
  <c r="G88" i="1" s="1"/>
  <c r="H88" i="1" s="1"/>
  <c r="G586" i="4"/>
  <c r="G587" i="4" s="1"/>
  <c r="G87" i="1" s="1"/>
  <c r="H87" i="1" s="1"/>
  <c r="G585" i="4"/>
  <c r="G579" i="4"/>
  <c r="G580" i="4" s="1"/>
  <c r="G581" i="4" s="1"/>
  <c r="G86" i="1" s="1"/>
  <c r="H86" i="1" s="1"/>
  <c r="G573" i="4"/>
  <c r="G574" i="4" s="1"/>
  <c r="G575" i="4" s="1"/>
  <c r="G85" i="1" s="1"/>
  <c r="H85" i="1" s="1"/>
  <c r="G568" i="4"/>
  <c r="G569" i="4" s="1"/>
  <c r="G84" i="1" s="1"/>
  <c r="H84" i="1" s="1"/>
  <c r="G567" i="4"/>
  <c r="G561" i="4"/>
  <c r="G562" i="4" s="1"/>
  <c r="G563" i="4" s="1"/>
  <c r="G83" i="1" s="1"/>
  <c r="H83" i="1" s="1"/>
  <c r="G555" i="4"/>
  <c r="G556" i="4" s="1"/>
  <c r="G557" i="4" s="1"/>
  <c r="G549" i="4"/>
  <c r="G550" i="4" s="1"/>
  <c r="G551" i="4" s="1"/>
  <c r="G81" i="1" s="1"/>
  <c r="H81" i="1" s="1"/>
  <c r="G543" i="4"/>
  <c r="G544" i="4" s="1"/>
  <c r="G545" i="4" s="1"/>
  <c r="G80" i="1" s="1"/>
  <c r="H80" i="1" s="1"/>
  <c r="G538" i="4"/>
  <c r="G539" i="4" s="1"/>
  <c r="G79" i="1" s="1"/>
  <c r="H79" i="1" s="1"/>
  <c r="G537" i="4"/>
  <c r="G531" i="4"/>
  <c r="G532" i="4" s="1"/>
  <c r="G533" i="4" s="1"/>
  <c r="G78" i="1" s="1"/>
  <c r="H78" i="1" s="1"/>
  <c r="G525" i="4"/>
  <c r="G526" i="4" s="1"/>
  <c r="G527" i="4" s="1"/>
  <c r="G77" i="1" s="1"/>
  <c r="H77" i="1" s="1"/>
  <c r="G519" i="4"/>
  <c r="G520" i="4" s="1"/>
  <c r="G521" i="4" s="1"/>
  <c r="G76" i="1" s="1"/>
  <c r="H76" i="1" s="1"/>
  <c r="G513" i="4"/>
  <c r="G514" i="4" s="1"/>
  <c r="G515" i="4" s="1"/>
  <c r="G75" i="1" s="1"/>
  <c r="H75" i="1" s="1"/>
  <c r="G507" i="4"/>
  <c r="G508" i="4" s="1"/>
  <c r="G509" i="4" s="1"/>
  <c r="G74" i="1" s="1"/>
  <c r="H74" i="1" s="1"/>
  <c r="G501" i="4"/>
  <c r="G502" i="4" s="1"/>
  <c r="G503" i="4" s="1"/>
  <c r="G495" i="4"/>
  <c r="G496" i="4" s="1"/>
  <c r="G497" i="4" s="1"/>
  <c r="G72" i="1" s="1"/>
  <c r="H72" i="1" s="1"/>
  <c r="G489" i="4"/>
  <c r="G490" i="4" s="1"/>
  <c r="G491" i="4" s="1"/>
  <c r="G484" i="4"/>
  <c r="G483" i="4"/>
  <c r="G480" i="4"/>
  <c r="G481" i="4" s="1"/>
  <c r="G477" i="4"/>
  <c r="G476" i="4"/>
  <c r="G475" i="4"/>
  <c r="G474" i="4"/>
  <c r="G473" i="4"/>
  <c r="G472" i="4"/>
  <c r="G466" i="4"/>
  <c r="G467" i="4" s="1"/>
  <c r="G463" i="4"/>
  <c r="G464" i="4" s="1"/>
  <c r="G460" i="4"/>
  <c r="G459" i="4"/>
  <c r="G458" i="4"/>
  <c r="G457" i="4"/>
  <c r="G456" i="4"/>
  <c r="G455" i="4"/>
  <c r="G449" i="4"/>
  <c r="G450" i="4" s="1"/>
  <c r="G451" i="4" s="1"/>
  <c r="G67" i="1" s="1"/>
  <c r="H67" i="1" s="1"/>
  <c r="G443" i="4"/>
  <c r="G444" i="4" s="1"/>
  <c r="G445" i="4" s="1"/>
  <c r="G437" i="4"/>
  <c r="G438" i="4" s="1"/>
  <c r="G439" i="4" s="1"/>
  <c r="G65" i="1" s="1"/>
  <c r="H65" i="1" s="1"/>
  <c r="G431" i="4"/>
  <c r="G432" i="4" s="1"/>
  <c r="G433" i="4" s="1"/>
  <c r="G425" i="4"/>
  <c r="G426" i="4" s="1"/>
  <c r="G427" i="4" s="1"/>
  <c r="G63" i="1" s="1"/>
  <c r="H63" i="1" s="1"/>
  <c r="G419" i="4"/>
  <c r="G420" i="4" s="1"/>
  <c r="G421" i="4" s="1"/>
  <c r="G62" i="1" s="1"/>
  <c r="H62" i="1" s="1"/>
  <c r="G413" i="4"/>
  <c r="G414" i="4" s="1"/>
  <c r="G410" i="4"/>
  <c r="G411" i="4" s="1"/>
  <c r="G407" i="4"/>
  <c r="G406" i="4"/>
  <c r="G405" i="4"/>
  <c r="G404" i="4"/>
  <c r="G403" i="4"/>
  <c r="G402" i="4"/>
  <c r="G396" i="4"/>
  <c r="G397" i="4" s="1"/>
  <c r="G393" i="4"/>
  <c r="G394" i="4" s="1"/>
  <c r="G390" i="4"/>
  <c r="G389" i="4"/>
  <c r="G388" i="4"/>
  <c r="G387" i="4"/>
  <c r="G386" i="4"/>
  <c r="G385" i="4"/>
  <c r="G379" i="4"/>
  <c r="G380" i="4" s="1"/>
  <c r="G376" i="4"/>
  <c r="G377" i="4" s="1"/>
  <c r="G373" i="4"/>
  <c r="G372" i="4"/>
  <c r="G371" i="4"/>
  <c r="G370" i="4"/>
  <c r="G364" i="4"/>
  <c r="G365" i="4" s="1"/>
  <c r="G366" i="4" s="1"/>
  <c r="G57" i="1" s="1"/>
  <c r="H57" i="1" s="1"/>
  <c r="G358" i="4"/>
  <c r="G359" i="4" s="1"/>
  <c r="G360" i="4" s="1"/>
  <c r="G56" i="1" s="1"/>
  <c r="H56" i="1" s="1"/>
  <c r="G352" i="4"/>
  <c r="G353" i="4" s="1"/>
  <c r="G354" i="4" s="1"/>
  <c r="G346" i="4"/>
  <c r="G347" i="4" s="1"/>
  <c r="G348" i="4" s="1"/>
  <c r="G54" i="1" s="1"/>
  <c r="H54" i="1" s="1"/>
  <c r="G340" i="4"/>
  <c r="G341" i="4" s="1"/>
  <c r="G342" i="4" s="1"/>
  <c r="G53" i="1" s="1"/>
  <c r="H53" i="1" s="1"/>
  <c r="G334" i="4"/>
  <c r="G335" i="4" s="1"/>
  <c r="G336" i="4" s="1"/>
  <c r="G52" i="1" s="1"/>
  <c r="H52" i="1" s="1"/>
  <c r="G328" i="4"/>
  <c r="G329" i="4" s="1"/>
  <c r="G330" i="4" s="1"/>
  <c r="G322" i="4"/>
  <c r="G323" i="4" s="1"/>
  <c r="G324" i="4" s="1"/>
  <c r="G50" i="1" s="1"/>
  <c r="H50" i="1" s="1"/>
  <c r="G316" i="4"/>
  <c r="G317" i="4" s="1"/>
  <c r="G318" i="4" s="1"/>
  <c r="G49" i="1" s="1"/>
  <c r="H49" i="1" s="1"/>
  <c r="G311" i="4"/>
  <c r="G312" i="4" s="1"/>
  <c r="G48" i="1" s="1"/>
  <c r="H48" i="1" s="1"/>
  <c r="G310" i="4"/>
  <c r="G304" i="4"/>
  <c r="G305" i="4" s="1"/>
  <c r="G306" i="4" s="1"/>
  <c r="G47" i="1" s="1"/>
  <c r="H47" i="1" s="1"/>
  <c r="G298" i="4"/>
  <c r="G299" i="4" s="1"/>
  <c r="G300" i="4" s="1"/>
  <c r="G46" i="1" s="1"/>
  <c r="H46" i="1" s="1"/>
  <c r="G292" i="4"/>
  <c r="G293" i="4" s="1"/>
  <c r="G294" i="4" s="1"/>
  <c r="G45" i="1" s="1"/>
  <c r="H45" i="1" s="1"/>
  <c r="G286" i="4"/>
  <c r="G287" i="4" s="1"/>
  <c r="G288" i="4" s="1"/>
  <c r="G44" i="1" s="1"/>
  <c r="H44" i="1" s="1"/>
  <c r="G280" i="4"/>
  <c r="G281" i="4" s="1"/>
  <c r="G282" i="4" s="1"/>
  <c r="G274" i="4"/>
  <c r="G275" i="4" s="1"/>
  <c r="G276" i="4" s="1"/>
  <c r="G42" i="1" s="1"/>
  <c r="H42" i="1" s="1"/>
  <c r="G268" i="4"/>
  <c r="G269" i="4" s="1"/>
  <c r="G270" i="4" s="1"/>
  <c r="G41" i="1" s="1"/>
  <c r="H41" i="1" s="1"/>
  <c r="G263" i="4"/>
  <c r="G264" i="4" s="1"/>
  <c r="G40" i="1" s="1"/>
  <c r="H40" i="1" s="1"/>
  <c r="G262" i="4"/>
  <c r="G256" i="4"/>
  <c r="G257" i="4" s="1"/>
  <c r="G258" i="4" s="1"/>
  <c r="G250" i="4"/>
  <c r="G251" i="4" s="1"/>
  <c r="G252" i="4" s="1"/>
  <c r="G38" i="1" s="1"/>
  <c r="H38" i="1" s="1"/>
  <c r="G244" i="4"/>
  <c r="G245" i="4" s="1"/>
  <c r="G246" i="4" s="1"/>
  <c r="G238" i="4"/>
  <c r="G239" i="4" s="1"/>
  <c r="G240" i="4" s="1"/>
  <c r="G36" i="1" s="1"/>
  <c r="H36" i="1" s="1"/>
  <c r="G232" i="4"/>
  <c r="G233" i="4" s="1"/>
  <c r="G234" i="4" s="1"/>
  <c r="G35" i="1" s="1"/>
  <c r="H35" i="1" s="1"/>
  <c r="G226" i="4"/>
  <c r="G227" i="4" s="1"/>
  <c r="G228" i="4" s="1"/>
  <c r="G34" i="1" s="1"/>
  <c r="H34" i="1" s="1"/>
  <c r="G220" i="4"/>
  <c r="G221" i="4" s="1"/>
  <c r="G222" i="4" s="1"/>
  <c r="G216" i="4"/>
  <c r="G215" i="4"/>
  <c r="G214" i="4"/>
  <c r="G211" i="4"/>
  <c r="G212" i="4"/>
  <c r="G209" i="4"/>
  <c r="G204" i="4"/>
  <c r="G205" i="4"/>
  <c r="G206" i="4"/>
  <c r="G207" i="4"/>
  <c r="G208" i="4"/>
  <c r="G203" i="4"/>
  <c r="BM20" i="15"/>
  <c r="BM18" i="15"/>
  <c r="BM16" i="15"/>
  <c r="BM14" i="15"/>
  <c r="BM12" i="15"/>
  <c r="BM10" i="15"/>
  <c r="BM8" i="15"/>
  <c r="BM6" i="15"/>
  <c r="BM4" i="15"/>
  <c r="C22" i="17"/>
  <c r="C23" i="17" s="1"/>
  <c r="C15" i="3" s="1"/>
  <c r="C15" i="17"/>
  <c r="C8" i="17"/>
  <c r="C23" i="19"/>
  <c r="C16" i="3" s="1"/>
  <c r="C21" i="19"/>
  <c r="C15" i="19"/>
  <c r="C8" i="19"/>
  <c r="G176" i="1"/>
  <c r="H176" i="1" s="1"/>
  <c r="G168" i="1"/>
  <c r="H168" i="1" s="1"/>
  <c r="G164" i="1"/>
  <c r="H164" i="1" s="1"/>
  <c r="G160" i="1"/>
  <c r="H160" i="1" s="1"/>
  <c r="G156" i="1"/>
  <c r="H156" i="1" s="1"/>
  <c r="G152" i="1"/>
  <c r="H152" i="1" s="1"/>
  <c r="G151" i="1"/>
  <c r="H151" i="1" s="1"/>
  <c r="G145" i="1"/>
  <c r="H145" i="1" s="1"/>
  <c r="G141" i="1"/>
  <c r="H141" i="1" s="1"/>
  <c r="G134" i="1"/>
  <c r="H134" i="1" s="1"/>
  <c r="G128" i="1"/>
  <c r="H128" i="1" s="1"/>
  <c r="G122" i="1"/>
  <c r="H122" i="1" s="1"/>
  <c r="G115" i="1"/>
  <c r="H115" i="1" s="1"/>
  <c r="G113" i="1"/>
  <c r="H113" i="1" s="1"/>
  <c r="G111" i="1"/>
  <c r="H111" i="1" s="1"/>
  <c r="G104" i="1"/>
  <c r="H104" i="1" s="1"/>
  <c r="G92" i="1"/>
  <c r="H92" i="1" s="1"/>
  <c r="G82" i="1"/>
  <c r="H82" i="1" s="1"/>
  <c r="G73" i="1"/>
  <c r="H73" i="1" s="1"/>
  <c r="G71" i="1"/>
  <c r="H71" i="1" s="1"/>
  <c r="G66" i="1"/>
  <c r="H66" i="1" s="1"/>
  <c r="G64" i="1"/>
  <c r="H64" i="1" s="1"/>
  <c r="G55" i="1"/>
  <c r="H55" i="1" s="1"/>
  <c r="G51" i="1"/>
  <c r="H51" i="1" s="1"/>
  <c r="G43" i="1"/>
  <c r="H43" i="1" s="1"/>
  <c r="G39" i="1"/>
  <c r="H39" i="1" s="1"/>
  <c r="G37" i="1"/>
  <c r="H37" i="1" s="1"/>
  <c r="G33" i="1"/>
  <c r="H33" i="1" s="1"/>
  <c r="G32" i="1"/>
  <c r="H32" i="1" s="1"/>
  <c r="G197" i="4"/>
  <c r="G198" i="4" s="1"/>
  <c r="G194" i="4"/>
  <c r="G195" i="4" s="1"/>
  <c r="G187" i="4"/>
  <c r="G188" i="4"/>
  <c r="G189" i="4"/>
  <c r="G190" i="4"/>
  <c r="G191" i="4"/>
  <c r="G186" i="4"/>
  <c r="G180" i="4"/>
  <c r="G181" i="4" s="1"/>
  <c r="G182" i="4" s="1"/>
  <c r="G29" i="1" s="1"/>
  <c r="H29" i="1" s="1"/>
  <c r="G174" i="4"/>
  <c r="G175" i="4" s="1"/>
  <c r="G176" i="4" s="1"/>
  <c r="G28" i="1" s="1"/>
  <c r="H28" i="1" s="1"/>
  <c r="G168" i="4"/>
  <c r="G169" i="4" s="1"/>
  <c r="G170" i="4" s="1"/>
  <c r="G27" i="1" s="1"/>
  <c r="H27" i="1" s="1"/>
  <c r="G162" i="4"/>
  <c r="G163" i="4" s="1"/>
  <c r="G164" i="4" s="1"/>
  <c r="G26" i="1" s="1"/>
  <c r="H26" i="1" s="1"/>
  <c r="G156" i="4"/>
  <c r="G157" i="4" s="1"/>
  <c r="G158" i="4" s="1"/>
  <c r="G25" i="1" s="1"/>
  <c r="H25" i="1" s="1"/>
  <c r="G150" i="4"/>
  <c r="G151" i="4" s="1"/>
  <c r="G152" i="4" s="1"/>
  <c r="G24" i="1" s="1"/>
  <c r="H24" i="1" s="1"/>
  <c r="G144" i="4"/>
  <c r="G145" i="4" s="1"/>
  <c r="G146" i="4" s="1"/>
  <c r="G23" i="1" s="1"/>
  <c r="H23" i="1" s="1"/>
  <c r="G138" i="4"/>
  <c r="G139" i="4" s="1"/>
  <c r="G140" i="4" s="1"/>
  <c r="G22" i="1" s="1"/>
  <c r="H22" i="1" s="1"/>
  <c r="G132" i="4"/>
  <c r="G133" i="4" s="1"/>
  <c r="G134" i="4" s="1"/>
  <c r="G21" i="1" s="1"/>
  <c r="H21" i="1" s="1"/>
  <c r="G126" i="4"/>
  <c r="G127" i="4" s="1"/>
  <c r="G128" i="4" s="1"/>
  <c r="G20" i="1" s="1"/>
  <c r="H20" i="1" s="1"/>
  <c r="G120" i="4"/>
  <c r="G121" i="4" s="1"/>
  <c r="G122" i="4" s="1"/>
  <c r="G19" i="1" s="1"/>
  <c r="H19" i="1" s="1"/>
  <c r="G114" i="4"/>
  <c r="G115" i="4" s="1"/>
  <c r="G116" i="4" s="1"/>
  <c r="G18" i="1" s="1"/>
  <c r="H18" i="1" s="1"/>
  <c r="G108" i="4"/>
  <c r="G109" i="4" s="1"/>
  <c r="G110" i="4" s="1"/>
  <c r="G17" i="1" s="1"/>
  <c r="H17" i="1" s="1"/>
  <c r="G102" i="4"/>
  <c r="G103" i="4" s="1"/>
  <c r="G104" i="4" s="1"/>
  <c r="G16" i="1" s="1"/>
  <c r="H16" i="1" s="1"/>
  <c r="G96" i="4"/>
  <c r="G97" i="4" s="1"/>
  <c r="G98" i="4" s="1"/>
  <c r="G15" i="1" s="1"/>
  <c r="H15" i="1" s="1"/>
  <c r="G91" i="4"/>
  <c r="G92" i="4" s="1"/>
  <c r="G14" i="1" s="1"/>
  <c r="H14" i="1" s="1"/>
  <c r="G90" i="4"/>
  <c r="G85" i="4"/>
  <c r="G86" i="4" s="1"/>
  <c r="G13" i="1" s="1"/>
  <c r="H13" i="1" s="1"/>
  <c r="G84" i="4"/>
  <c r="G78" i="4"/>
  <c r="G79" i="4" s="1"/>
  <c r="G80" i="4" s="1"/>
  <c r="G12" i="1" s="1"/>
  <c r="H12" i="1" s="1"/>
  <c r="G72" i="4"/>
  <c r="G73" i="4" s="1"/>
  <c r="G74" i="4" s="1"/>
  <c r="G11" i="1" s="1"/>
  <c r="H11" i="1" s="1"/>
  <c r="G67" i="4"/>
  <c r="G68" i="4" s="1"/>
  <c r="G10" i="1" s="1"/>
  <c r="H10" i="1" s="1"/>
  <c r="G66" i="4"/>
  <c r="G60" i="4"/>
  <c r="G61" i="4" s="1"/>
  <c r="G62" i="4" s="1"/>
  <c r="G9" i="1" s="1"/>
  <c r="H9" i="1" s="1"/>
  <c r="G54" i="4"/>
  <c r="G55" i="4" s="1"/>
  <c r="G56" i="4" s="1"/>
  <c r="G8" i="1" s="1"/>
  <c r="H8" i="1" s="1"/>
  <c r="G48" i="4"/>
  <c r="G49" i="4" s="1"/>
  <c r="G46" i="4"/>
  <c r="G45" i="4"/>
  <c r="G38" i="4"/>
  <c r="G39" i="4"/>
  <c r="G40" i="4"/>
  <c r="G41" i="4"/>
  <c r="G42" i="4"/>
  <c r="G37" i="4"/>
  <c r="G21" i="4"/>
  <c r="G22" i="4"/>
  <c r="G23" i="4"/>
  <c r="G24" i="4"/>
  <c r="G25" i="4"/>
  <c r="G20" i="4"/>
  <c r="G31" i="4"/>
  <c r="G32" i="4" s="1"/>
  <c r="G28" i="4"/>
  <c r="G29" i="4" s="1"/>
  <c r="G14" i="4"/>
  <c r="G15" i="4" s="1"/>
  <c r="G11" i="4"/>
  <c r="G12" i="4" s="1"/>
  <c r="G6" i="4"/>
  <c r="G7" i="4"/>
  <c r="G8" i="4"/>
  <c r="G5" i="4"/>
  <c r="G180" i="1" l="1"/>
  <c r="G179" i="1"/>
  <c r="G1024" i="4"/>
  <c r="G148" i="1" s="1"/>
  <c r="H148" i="1" s="1"/>
  <c r="G971" i="4"/>
  <c r="G140" i="1" s="1"/>
  <c r="H140" i="1" s="1"/>
  <c r="G930" i="4"/>
  <c r="G937" i="4" s="1"/>
  <c r="G138" i="1" s="1"/>
  <c r="H138" i="1" s="1"/>
  <c r="G807" i="4"/>
  <c r="G814" i="4" s="1"/>
  <c r="G118" i="1" s="1"/>
  <c r="H118" i="1" s="1"/>
  <c r="G790" i="4"/>
  <c r="G110" i="1"/>
  <c r="H110" i="1" s="1"/>
  <c r="H107" i="1" s="1"/>
  <c r="D9" i="3" s="1"/>
  <c r="C12" i="15" s="1"/>
  <c r="G726" i="4"/>
  <c r="G733" i="4" s="1"/>
  <c r="G109" i="1" s="1"/>
  <c r="H109" i="1" s="1"/>
  <c r="G709" i="4"/>
  <c r="G716" i="4" s="1"/>
  <c r="G108" i="1" s="1"/>
  <c r="H108" i="1" s="1"/>
  <c r="G797" i="4"/>
  <c r="G117" i="1" s="1"/>
  <c r="H117" i="1" s="1"/>
  <c r="G408" i="4"/>
  <c r="G415" i="4" s="1"/>
  <c r="G61" i="1" s="1"/>
  <c r="H61" i="1" s="1"/>
  <c r="G461" i="4"/>
  <c r="G468" i="4" s="1"/>
  <c r="G69" i="1" s="1"/>
  <c r="H69" i="1" s="1"/>
  <c r="G374" i="4"/>
  <c r="G381" i="4" s="1"/>
  <c r="G59" i="1" s="1"/>
  <c r="H59" i="1" s="1"/>
  <c r="G391" i="4"/>
  <c r="G398" i="4" s="1"/>
  <c r="G60" i="1" s="1"/>
  <c r="H60" i="1" s="1"/>
  <c r="G478" i="4"/>
  <c r="G485" i="4" s="1"/>
  <c r="G70" i="1" s="1"/>
  <c r="H70" i="1" s="1"/>
  <c r="G947" i="4"/>
  <c r="G954" i="4" s="1"/>
  <c r="G139" i="1" s="1"/>
  <c r="H139" i="1" s="1"/>
  <c r="G1034" i="4"/>
  <c r="G1041" i="4" s="1"/>
  <c r="G149" i="1" s="1"/>
  <c r="H149" i="1" s="1"/>
  <c r="G192" i="4"/>
  <c r="G199" i="4" s="1"/>
  <c r="H31" i="1" s="1"/>
  <c r="H30" i="1" s="1"/>
  <c r="G43" i="4"/>
  <c r="G50" i="4" s="1"/>
  <c r="G7" i="1" s="1"/>
  <c r="H7" i="1" s="1"/>
  <c r="G26" i="4"/>
  <c r="G33" i="4" s="1"/>
  <c r="G6" i="1" s="1"/>
  <c r="H6" i="1" s="1"/>
  <c r="G9" i="4"/>
  <c r="G16" i="4" s="1"/>
  <c r="G5" i="1" s="1"/>
  <c r="H5" i="1" s="1"/>
  <c r="H137" i="1" l="1"/>
  <c r="D11" i="3" s="1"/>
  <c r="C16" i="15" s="1"/>
  <c r="O17" i="15" s="1"/>
  <c r="H116" i="1"/>
  <c r="D10" i="3" s="1"/>
  <c r="C14" i="15" s="1"/>
  <c r="AM15" i="15" s="1"/>
  <c r="H68" i="1"/>
  <c r="D8" i="3" s="1"/>
  <c r="C10" i="15" s="1"/>
  <c r="AL11" i="15" s="1"/>
  <c r="H58" i="1"/>
  <c r="D7" i="3" s="1"/>
  <c r="C8" i="15" s="1"/>
  <c r="M9" i="15" s="1"/>
  <c r="H147" i="1"/>
  <c r="D12" i="3" s="1"/>
  <c r="C18" i="15" s="1"/>
  <c r="O13" i="15"/>
  <c r="U13" i="15"/>
  <c r="AA13" i="15"/>
  <c r="AG13" i="15"/>
  <c r="AM13" i="15"/>
  <c r="P13" i="15"/>
  <c r="V13" i="15"/>
  <c r="AB13" i="15"/>
  <c r="N13" i="15"/>
  <c r="T13" i="15"/>
  <c r="Z13" i="15"/>
  <c r="AF13" i="15"/>
  <c r="AL13" i="15"/>
  <c r="AR13" i="15"/>
  <c r="L13" i="15"/>
  <c r="AI13" i="15"/>
  <c r="AQ13" i="15"/>
  <c r="AX13" i="15"/>
  <c r="BD13" i="15"/>
  <c r="BJ13" i="15"/>
  <c r="F13" i="15"/>
  <c r="AC13" i="15"/>
  <c r="D13" i="15"/>
  <c r="M13" i="15"/>
  <c r="Y13" i="15"/>
  <c r="AJ13" i="15"/>
  <c r="AS13" i="15"/>
  <c r="AY13" i="15"/>
  <c r="BE13" i="15"/>
  <c r="BK13" i="15"/>
  <c r="G13" i="15"/>
  <c r="Q13" i="15"/>
  <c r="AT13" i="15"/>
  <c r="AZ13" i="15"/>
  <c r="BF13" i="15"/>
  <c r="R13" i="15"/>
  <c r="AD13" i="15"/>
  <c r="AN13" i="15"/>
  <c r="AU13" i="15"/>
  <c r="BA13" i="15"/>
  <c r="BG13" i="15"/>
  <c r="J13" i="15"/>
  <c r="K13" i="15"/>
  <c r="W13" i="15"/>
  <c r="AH13" i="15"/>
  <c r="AP13" i="15"/>
  <c r="AW13" i="15"/>
  <c r="BC13" i="15"/>
  <c r="BI13" i="15"/>
  <c r="E13" i="15"/>
  <c r="X13" i="15"/>
  <c r="AK13" i="15"/>
  <c r="BL13" i="15"/>
  <c r="AO13" i="15"/>
  <c r="AV13" i="15"/>
  <c r="BB13" i="15"/>
  <c r="BH13" i="15"/>
  <c r="AE13" i="15"/>
  <c r="S13" i="15"/>
  <c r="H13" i="15"/>
  <c r="D6" i="3"/>
  <c r="C6" i="15" s="1"/>
  <c r="L7" i="15" s="1"/>
  <c r="H4" i="1"/>
  <c r="BC17" i="15" l="1"/>
  <c r="AK17" i="15"/>
  <c r="W17" i="15"/>
  <c r="X17" i="15"/>
  <c r="R17" i="15"/>
  <c r="BF17" i="15"/>
  <c r="BG17" i="15"/>
  <c r="F17" i="15"/>
  <c r="AZ17" i="15"/>
  <c r="BB17" i="15"/>
  <c r="AL17" i="15"/>
  <c r="V17" i="15"/>
  <c r="AP17" i="15"/>
  <c r="AF17" i="15"/>
  <c r="AS17" i="15"/>
  <c r="E17" i="15"/>
  <c r="AW17" i="15"/>
  <c r="AC17" i="15"/>
  <c r="AM17" i="15"/>
  <c r="P17" i="15"/>
  <c r="AQ17" i="15"/>
  <c r="AU17" i="15"/>
  <c r="Y17" i="15"/>
  <c r="S17" i="15"/>
  <c r="BJ17" i="15"/>
  <c r="Z17" i="15"/>
  <c r="Q17" i="15"/>
  <c r="AT17" i="15"/>
  <c r="G17" i="15"/>
  <c r="AG17" i="15"/>
  <c r="AD17" i="15"/>
  <c r="AE17" i="15"/>
  <c r="J17" i="15"/>
  <c r="BH17" i="15"/>
  <c r="BD17" i="15"/>
  <c r="T17" i="15"/>
  <c r="K17" i="15"/>
  <c r="AN17" i="15"/>
  <c r="BK17" i="15"/>
  <c r="AA17" i="15"/>
  <c r="L17" i="15"/>
  <c r="M17" i="15"/>
  <c r="AO17" i="15"/>
  <c r="AV17" i="15"/>
  <c r="AX17" i="15"/>
  <c r="N17" i="15"/>
  <c r="D17" i="15"/>
  <c r="AH17" i="15"/>
  <c r="BE17" i="15"/>
  <c r="U17" i="15"/>
  <c r="BA17" i="15"/>
  <c r="H17" i="15"/>
  <c r="BI17" i="15"/>
  <c r="AJ17" i="15"/>
  <c r="AR17" i="15"/>
  <c r="AI17" i="15"/>
  <c r="BL17" i="15"/>
  <c r="AB17" i="15"/>
  <c r="AY17" i="15"/>
  <c r="J15" i="15"/>
  <c r="AX15" i="15"/>
  <c r="AK15" i="15"/>
  <c r="AA15" i="15"/>
  <c r="AI15" i="15"/>
  <c r="M15" i="15"/>
  <c r="N15" i="15"/>
  <c r="AD15" i="15"/>
  <c r="L15" i="15"/>
  <c r="AN15" i="15"/>
  <c r="AQ15" i="15"/>
  <c r="BA15" i="15"/>
  <c r="BD15" i="15"/>
  <c r="G15" i="15"/>
  <c r="AW15" i="15"/>
  <c r="BK15" i="15"/>
  <c r="AU15" i="15"/>
  <c r="AL15" i="15"/>
  <c r="K15" i="15"/>
  <c r="AJ15" i="15"/>
  <c r="AT15" i="15"/>
  <c r="BC15" i="15"/>
  <c r="AP15" i="15"/>
  <c r="AV15" i="15"/>
  <c r="T15" i="15"/>
  <c r="AG15" i="15"/>
  <c r="AE15" i="15"/>
  <c r="W15" i="15"/>
  <c r="R15" i="15"/>
  <c r="Y15" i="15"/>
  <c r="X15" i="15"/>
  <c r="AR15" i="15"/>
  <c r="D15" i="15"/>
  <c r="AH15" i="15"/>
  <c r="BE15" i="15"/>
  <c r="U15" i="15"/>
  <c r="BL15" i="15"/>
  <c r="AB15" i="15"/>
  <c r="AY15" i="15"/>
  <c r="O15" i="15"/>
  <c r="E15" i="15"/>
  <c r="AC15" i="15"/>
  <c r="H15" i="15"/>
  <c r="AO15" i="15"/>
  <c r="Q15" i="15"/>
  <c r="F15" i="15"/>
  <c r="AF15" i="15"/>
  <c r="BF15" i="15"/>
  <c r="V15" i="15"/>
  <c r="AS15" i="15"/>
  <c r="S15" i="15"/>
  <c r="BG15" i="15"/>
  <c r="BB15" i="15"/>
  <c r="BI15" i="15"/>
  <c r="BH15" i="15"/>
  <c r="BJ15" i="15"/>
  <c r="Z15" i="15"/>
  <c r="AZ15" i="15"/>
  <c r="P15" i="15"/>
  <c r="AP11" i="15"/>
  <c r="AN11" i="15"/>
  <c r="AC11" i="15"/>
  <c r="AJ11" i="15"/>
  <c r="V11" i="15"/>
  <c r="P11" i="15"/>
  <c r="X11" i="15"/>
  <c r="AW11" i="15"/>
  <c r="L11" i="15"/>
  <c r="AQ11" i="15"/>
  <c r="BH11" i="15"/>
  <c r="AK11" i="15"/>
  <c r="H180" i="1"/>
  <c r="D16" i="3" s="1"/>
  <c r="BF11" i="15"/>
  <c r="J11" i="15"/>
  <c r="H11" i="15"/>
  <c r="E11" i="15"/>
  <c r="BA11" i="15"/>
  <c r="Q11" i="15"/>
  <c r="BK11" i="15"/>
  <c r="AA11" i="15"/>
  <c r="AF11" i="15"/>
  <c r="AD11" i="15"/>
  <c r="R11" i="15"/>
  <c r="BI11" i="15"/>
  <c r="Y11" i="15"/>
  <c r="AU11" i="15"/>
  <c r="K11" i="15"/>
  <c r="BE11" i="15"/>
  <c r="U11" i="15"/>
  <c r="BJ11" i="15"/>
  <c r="Z11" i="15"/>
  <c r="BB11" i="15"/>
  <c r="AE11" i="15"/>
  <c r="F11" i="15"/>
  <c r="AV11" i="15"/>
  <c r="BL11" i="15"/>
  <c r="BC11" i="15"/>
  <c r="S11" i="15"/>
  <c r="AO11" i="15"/>
  <c r="AZ11" i="15"/>
  <c r="AY11" i="15"/>
  <c r="O11" i="15"/>
  <c r="BD11" i="15"/>
  <c r="T11" i="15"/>
  <c r="M11" i="15"/>
  <c r="AI11" i="15"/>
  <c r="AH11" i="15"/>
  <c r="AS11" i="15"/>
  <c r="D11" i="15"/>
  <c r="AX11" i="15"/>
  <c r="N11" i="15"/>
  <c r="AM11" i="15"/>
  <c r="AT11" i="15"/>
  <c r="AR11" i="15"/>
  <c r="BG11" i="15"/>
  <c r="W11" i="15"/>
  <c r="G11" i="15"/>
  <c r="AG11" i="15"/>
  <c r="AB11" i="15"/>
  <c r="K9" i="15"/>
  <c r="AI9" i="15"/>
  <c r="W9" i="15"/>
  <c r="AV9" i="15"/>
  <c r="L9" i="15"/>
  <c r="AN9" i="15"/>
  <c r="AL9" i="15"/>
  <c r="AA9" i="15"/>
  <c r="AK9" i="15"/>
  <c r="G9" i="15"/>
  <c r="AP9" i="15"/>
  <c r="AH9" i="15"/>
  <c r="E9" i="15"/>
  <c r="Q9" i="15"/>
  <c r="AJ9" i="15"/>
  <c r="AB9" i="15"/>
  <c r="Y9" i="15"/>
  <c r="AO9" i="15"/>
  <c r="BE9" i="15"/>
  <c r="H9" i="15"/>
  <c r="AD9" i="15"/>
  <c r="BF9" i="15"/>
  <c r="V9" i="15"/>
  <c r="BD9" i="15"/>
  <c r="T9" i="15"/>
  <c r="BC9" i="15"/>
  <c r="S9" i="15"/>
  <c r="AY9" i="15"/>
  <c r="BG9" i="15"/>
  <c r="BA9" i="15"/>
  <c r="BB9" i="15"/>
  <c r="R9" i="15"/>
  <c r="AT9" i="15"/>
  <c r="AM9" i="15"/>
  <c r="AR9" i="15"/>
  <c r="AS9" i="15"/>
  <c r="AQ9" i="15"/>
  <c r="U9" i="15"/>
  <c r="H177" i="1"/>
  <c r="H179" i="1" s="1"/>
  <c r="J9" i="15"/>
  <c r="AG9" i="15"/>
  <c r="D9" i="15"/>
  <c r="F9" i="15"/>
  <c r="AF9" i="15"/>
  <c r="AE9" i="15"/>
  <c r="BK9" i="15"/>
  <c r="O9" i="15"/>
  <c r="BL9" i="15"/>
  <c r="BJ9" i="15"/>
  <c r="Z9" i="15"/>
  <c r="BI9" i="15"/>
  <c r="AU9" i="15"/>
  <c r="AC9" i="15"/>
  <c r="BH9" i="15"/>
  <c r="X9" i="15"/>
  <c r="AZ9" i="15"/>
  <c r="P9" i="15"/>
  <c r="AX9" i="15"/>
  <c r="N9" i="15"/>
  <c r="AW9" i="15"/>
  <c r="BM13" i="15"/>
  <c r="N19" i="15"/>
  <c r="T19" i="15"/>
  <c r="Z19" i="15"/>
  <c r="AF19" i="15"/>
  <c r="AL19" i="15"/>
  <c r="AR19" i="15"/>
  <c r="AX19" i="15"/>
  <c r="BD19" i="15"/>
  <c r="BJ19" i="15"/>
  <c r="G19" i="15"/>
  <c r="O19" i="15"/>
  <c r="U19" i="15"/>
  <c r="AA19" i="15"/>
  <c r="AG19" i="15"/>
  <c r="AM19" i="15"/>
  <c r="AS19" i="15"/>
  <c r="AY19" i="15"/>
  <c r="BE19" i="15"/>
  <c r="BK19" i="15"/>
  <c r="D19" i="15"/>
  <c r="BL19" i="15"/>
  <c r="P19" i="15"/>
  <c r="V19" i="15"/>
  <c r="AB19" i="15"/>
  <c r="AH19" i="15"/>
  <c r="AN19" i="15"/>
  <c r="AT19" i="15"/>
  <c r="AZ19" i="15"/>
  <c r="BF19" i="15"/>
  <c r="J19" i="15"/>
  <c r="M19" i="15"/>
  <c r="S19" i="15"/>
  <c r="Y19" i="15"/>
  <c r="AE19" i="15"/>
  <c r="AK19" i="15"/>
  <c r="AQ19" i="15"/>
  <c r="AW19" i="15"/>
  <c r="BC19" i="15"/>
  <c r="BI19" i="15"/>
  <c r="F19" i="15"/>
  <c r="W19" i="15"/>
  <c r="AO19" i="15"/>
  <c r="BG19" i="15"/>
  <c r="AC19" i="15"/>
  <c r="X19" i="15"/>
  <c r="AP19" i="15"/>
  <c r="BH19" i="15"/>
  <c r="AU19" i="15"/>
  <c r="H19" i="15"/>
  <c r="L19" i="15"/>
  <c r="AD19" i="15"/>
  <c r="AV19" i="15"/>
  <c r="E19" i="15"/>
  <c r="R19" i="15"/>
  <c r="AJ19" i="15"/>
  <c r="BB19" i="15"/>
  <c r="K19" i="15"/>
  <c r="BA19" i="15"/>
  <c r="Q19" i="15"/>
  <c r="AI19" i="15"/>
  <c r="K149" i="1"/>
  <c r="Q7" i="15"/>
  <c r="BA7" i="15"/>
  <c r="AI7" i="15"/>
  <c r="J7" i="15"/>
  <c r="AC7" i="15"/>
  <c r="AZ7" i="15"/>
  <c r="P7" i="15"/>
  <c r="AG7" i="15"/>
  <c r="BJ7" i="15"/>
  <c r="Z7" i="15"/>
  <c r="BC7" i="15"/>
  <c r="S7" i="15"/>
  <c r="AP7" i="15"/>
  <c r="BG7" i="15"/>
  <c r="W7" i="15"/>
  <c r="AT7" i="15"/>
  <c r="BK7" i="15"/>
  <c r="AA7" i="15"/>
  <c r="BD7" i="15"/>
  <c r="T7" i="15"/>
  <c r="AW7" i="15"/>
  <c r="M7" i="15"/>
  <c r="AJ7" i="15"/>
  <c r="AN7" i="15"/>
  <c r="BE7" i="15"/>
  <c r="U7" i="15"/>
  <c r="AX7" i="15"/>
  <c r="N7" i="15"/>
  <c r="AQ7" i="15"/>
  <c r="G7" i="15"/>
  <c r="AD7" i="15"/>
  <c r="AU7" i="15"/>
  <c r="K7" i="15"/>
  <c r="AH7" i="15"/>
  <c r="AY7" i="15"/>
  <c r="O7" i="15"/>
  <c r="AR7" i="15"/>
  <c r="D7" i="15"/>
  <c r="AK7" i="15"/>
  <c r="BH7" i="15"/>
  <c r="X7" i="15"/>
  <c r="AO7" i="15"/>
  <c r="H7" i="15"/>
  <c r="AB7" i="15"/>
  <c r="AS7" i="15"/>
  <c r="BL7" i="15"/>
  <c r="AL7" i="15"/>
  <c r="F7" i="15"/>
  <c r="AE7" i="15"/>
  <c r="BB7" i="15"/>
  <c r="R7" i="15"/>
  <c r="BF7" i="15"/>
  <c r="V7" i="15"/>
  <c r="AM7" i="15"/>
  <c r="E7" i="15"/>
  <c r="AF7" i="15"/>
  <c r="BI7" i="15"/>
  <c r="Y7" i="15"/>
  <c r="AV7" i="15"/>
  <c r="D5" i="3"/>
  <c r="C4" i="15" s="1"/>
  <c r="BM17" i="15" l="1"/>
  <c r="BM15" i="15"/>
  <c r="H178" i="1"/>
  <c r="D13" i="3" s="1"/>
  <c r="BM11" i="15"/>
  <c r="D15" i="3"/>
  <c r="BM19" i="15"/>
  <c r="BM7" i="15"/>
  <c r="D14" i="3"/>
  <c r="E5" i="15"/>
  <c r="L5" i="15"/>
  <c r="R5" i="15"/>
  <c r="X5" i="15"/>
  <c r="AD5" i="15"/>
  <c r="AJ5" i="15"/>
  <c r="AP5" i="15"/>
  <c r="AV5" i="15"/>
  <c r="BB5" i="15"/>
  <c r="BH5" i="15"/>
  <c r="W5" i="15"/>
  <c r="AU5" i="15"/>
  <c r="F5" i="15"/>
  <c r="M5" i="15"/>
  <c r="S5" i="15"/>
  <c r="Y5" i="15"/>
  <c r="AE5" i="15"/>
  <c r="AK5" i="15"/>
  <c r="AQ5" i="15"/>
  <c r="AW5" i="15"/>
  <c r="BC5" i="15"/>
  <c r="BI5" i="15"/>
  <c r="Q5" i="15"/>
  <c r="AI5" i="15"/>
  <c r="BA5" i="15"/>
  <c r="G5" i="15"/>
  <c r="N5" i="15"/>
  <c r="T5" i="15"/>
  <c r="Z5" i="15"/>
  <c r="AF5" i="15"/>
  <c r="AL5" i="15"/>
  <c r="AR5" i="15"/>
  <c r="AX5" i="15"/>
  <c r="BD5" i="15"/>
  <c r="BJ5" i="15"/>
  <c r="K5" i="15"/>
  <c r="AO5" i="15"/>
  <c r="D5" i="15"/>
  <c r="H5" i="15"/>
  <c r="O5" i="15"/>
  <c r="U5" i="15"/>
  <c r="AA5" i="15"/>
  <c r="AG5" i="15"/>
  <c r="AM5" i="15"/>
  <c r="AS5" i="15"/>
  <c r="AY5" i="15"/>
  <c r="BE5" i="15"/>
  <c r="BK5" i="15"/>
  <c r="AC5" i="15"/>
  <c r="BG5" i="15"/>
  <c r="J5" i="15"/>
  <c r="P5" i="15"/>
  <c r="V5" i="15"/>
  <c r="AB5" i="15"/>
  <c r="AH5" i="15"/>
  <c r="AN5" i="15"/>
  <c r="AT5" i="15"/>
  <c r="AZ5" i="15"/>
  <c r="BF5" i="15"/>
  <c r="BL5" i="15"/>
  <c r="H181" i="1" l="1"/>
  <c r="D17" i="3"/>
  <c r="E5" i="3" s="1"/>
  <c r="C20" i="15"/>
  <c r="BM5" i="15"/>
  <c r="BN5" i="15" s="1"/>
  <c r="C22" i="15" l="1"/>
  <c r="E6" i="3"/>
  <c r="E9" i="3"/>
  <c r="E11" i="3"/>
  <c r="E7" i="3"/>
  <c r="E13" i="3"/>
  <c r="E12" i="3"/>
  <c r="E8" i="3"/>
  <c r="E10" i="3"/>
  <c r="O21" i="15"/>
  <c r="O22" i="15" s="1"/>
  <c r="U21" i="15"/>
  <c r="U22" i="15" s="1"/>
  <c r="AA21" i="15"/>
  <c r="AA22" i="15" s="1"/>
  <c r="AG21" i="15"/>
  <c r="AG22" i="15" s="1"/>
  <c r="AM21" i="15"/>
  <c r="AM22" i="15" s="1"/>
  <c r="AS21" i="15"/>
  <c r="AS22" i="15" s="1"/>
  <c r="AY21" i="15"/>
  <c r="AY22" i="15" s="1"/>
  <c r="BE21" i="15"/>
  <c r="BE22" i="15" s="1"/>
  <c r="BK21" i="15"/>
  <c r="BK22" i="15" s="1"/>
  <c r="G21" i="15"/>
  <c r="G22" i="15" s="1"/>
  <c r="AL21" i="15"/>
  <c r="AL22" i="15" s="1"/>
  <c r="BJ21" i="15"/>
  <c r="BJ22" i="15" s="1"/>
  <c r="P21" i="15"/>
  <c r="P22" i="15" s="1"/>
  <c r="V21" i="15"/>
  <c r="V22" i="15" s="1"/>
  <c r="AB21" i="15"/>
  <c r="AB22" i="15" s="1"/>
  <c r="AH21" i="15"/>
  <c r="AH22" i="15" s="1"/>
  <c r="AN21" i="15"/>
  <c r="AN22" i="15" s="1"/>
  <c r="AT21" i="15"/>
  <c r="AT22" i="15" s="1"/>
  <c r="AZ21" i="15"/>
  <c r="AZ22" i="15" s="1"/>
  <c r="BF21" i="15"/>
  <c r="BF22" i="15" s="1"/>
  <c r="BL21" i="15"/>
  <c r="BL22" i="15" s="1"/>
  <c r="D21" i="15"/>
  <c r="Z21" i="15"/>
  <c r="Z22" i="15" s="1"/>
  <c r="K21" i="15"/>
  <c r="K22" i="15" s="1"/>
  <c r="Q21" i="15"/>
  <c r="Q22" i="15" s="1"/>
  <c r="W21" i="15"/>
  <c r="W22" i="15" s="1"/>
  <c r="AC21" i="15"/>
  <c r="AC22" i="15" s="1"/>
  <c r="AI21" i="15"/>
  <c r="AI22" i="15" s="1"/>
  <c r="AO21" i="15"/>
  <c r="AO22" i="15" s="1"/>
  <c r="AU21" i="15"/>
  <c r="AU22" i="15" s="1"/>
  <c r="BA21" i="15"/>
  <c r="BA22" i="15" s="1"/>
  <c r="BG21" i="15"/>
  <c r="BG22" i="15" s="1"/>
  <c r="J21" i="15"/>
  <c r="J22" i="15" s="1"/>
  <c r="AX21" i="15"/>
  <c r="AX22" i="15" s="1"/>
  <c r="L21" i="15"/>
  <c r="L22" i="15" s="1"/>
  <c r="R21" i="15"/>
  <c r="R22" i="15" s="1"/>
  <c r="X21" i="15"/>
  <c r="X22" i="15" s="1"/>
  <c r="AD21" i="15"/>
  <c r="AD22" i="15" s="1"/>
  <c r="AJ21" i="15"/>
  <c r="AJ22" i="15" s="1"/>
  <c r="AP21" i="15"/>
  <c r="AP22" i="15" s="1"/>
  <c r="AV21" i="15"/>
  <c r="AV22" i="15" s="1"/>
  <c r="BB21" i="15"/>
  <c r="BB22" i="15" s="1"/>
  <c r="BH21" i="15"/>
  <c r="BH22" i="15" s="1"/>
  <c r="H21" i="15"/>
  <c r="H22" i="15" s="1"/>
  <c r="N21" i="15"/>
  <c r="N22" i="15" s="1"/>
  <c r="T21" i="15"/>
  <c r="T22" i="15" s="1"/>
  <c r="AF21" i="15"/>
  <c r="AF22" i="15" s="1"/>
  <c r="AR21" i="15"/>
  <c r="AR22" i="15" s="1"/>
  <c r="BD21" i="15"/>
  <c r="BD22" i="15" s="1"/>
  <c r="F21" i="15"/>
  <c r="F22" i="15" s="1"/>
  <c r="M21" i="15"/>
  <c r="M22" i="15" s="1"/>
  <c r="S21" i="15"/>
  <c r="S22" i="15" s="1"/>
  <c r="Y21" i="15"/>
  <c r="Y22" i="15" s="1"/>
  <c r="AE21" i="15"/>
  <c r="AE22" i="15" s="1"/>
  <c r="AK21" i="15"/>
  <c r="AK22" i="15" s="1"/>
  <c r="AQ21" i="15"/>
  <c r="AQ22" i="15" s="1"/>
  <c r="AW21" i="15"/>
  <c r="AW22" i="15" s="1"/>
  <c r="BC21" i="15"/>
  <c r="BC22" i="15" s="1"/>
  <c r="BI21" i="15"/>
  <c r="BI22" i="15" s="1"/>
  <c r="E21" i="15"/>
  <c r="E22" i="15" s="1"/>
  <c r="E14" i="3" l="1"/>
  <c r="BM21" i="15"/>
  <c r="D22" i="15"/>
  <c r="D23" i="15" s="1"/>
  <c r="E23" i="15" s="1"/>
  <c r="F23" i="15" s="1"/>
  <c r="G23" i="15" s="1"/>
  <c r="H23" i="15" s="1"/>
  <c r="J23" i="15" s="1"/>
  <c r="K23" i="15" s="1"/>
  <c r="L23" i="15" s="1"/>
  <c r="M23" i="15" s="1"/>
  <c r="N23" i="15" s="1"/>
  <c r="O23" i="15" s="1"/>
  <c r="P23" i="15" s="1"/>
  <c r="Q23" i="15" s="1"/>
  <c r="R23" i="15" s="1"/>
  <c r="S23" i="15" s="1"/>
  <c r="T23" i="15" s="1"/>
  <c r="U23" i="15" s="1"/>
  <c r="V23" i="15" s="1"/>
  <c r="W23" i="15" s="1"/>
  <c r="X23" i="15" s="1"/>
  <c r="Y23" i="15" s="1"/>
  <c r="Z23" i="15" s="1"/>
  <c r="AA23" i="15" s="1"/>
  <c r="AB23" i="15" s="1"/>
  <c r="AC23" i="15" s="1"/>
  <c r="AD23" i="15" s="1"/>
  <c r="AE23" i="15" s="1"/>
  <c r="AF23" i="15" s="1"/>
  <c r="AG23" i="15" s="1"/>
  <c r="AH23" i="15" s="1"/>
  <c r="AI23" i="15" s="1"/>
  <c r="AJ23" i="15" s="1"/>
  <c r="AK23" i="15" s="1"/>
  <c r="AL23" i="15" s="1"/>
  <c r="AM23" i="15" s="1"/>
  <c r="AN23" i="15" s="1"/>
  <c r="AO23" i="15" s="1"/>
  <c r="AP23" i="15" s="1"/>
  <c r="AQ23" i="15" s="1"/>
  <c r="AR23" i="15" s="1"/>
  <c r="AS23" i="15" s="1"/>
  <c r="AT23" i="15" s="1"/>
  <c r="AU23" i="15" s="1"/>
  <c r="AV23" i="15" s="1"/>
  <c r="AW23" i="15" s="1"/>
  <c r="AX23" i="15" s="1"/>
  <c r="AY23" i="15" s="1"/>
  <c r="AZ23" i="15" s="1"/>
  <c r="BA23" i="15" s="1"/>
  <c r="BB23" i="15" s="1"/>
  <c r="BC23" i="15" s="1"/>
  <c r="BD23" i="15" s="1"/>
  <c r="BE23" i="15" s="1"/>
  <c r="BF23" i="15" s="1"/>
  <c r="BG23" i="15" s="1"/>
  <c r="BH23" i="15" s="1"/>
  <c r="BI23" i="15" s="1"/>
  <c r="BJ23" i="15" s="1"/>
  <c r="BK23" i="15" s="1"/>
  <c r="BL23" i="15" s="1"/>
  <c r="BM22" i="15" s="1"/>
</calcChain>
</file>

<file path=xl/sharedStrings.xml><?xml version="1.0" encoding="utf-8"?>
<sst xmlns="http://schemas.openxmlformats.org/spreadsheetml/2006/main" count="4029" uniqueCount="706">
  <si>
    <t xml:space="preserve">
</t>
  </si>
  <si>
    <t>ITEM</t>
  </si>
  <si>
    <t>CÓDIGO</t>
  </si>
  <si>
    <t>DESCRIÇÃO</t>
  </si>
  <si>
    <t>FONTE</t>
  </si>
  <si>
    <t>UND</t>
  </si>
  <si>
    <t>QUANTIDADE</t>
  </si>
  <si>
    <t>PREÇO
UNITÁRIO R$</t>
  </si>
  <si>
    <t>PREÇO
TOTAL R$</t>
  </si>
  <si>
    <t>1</t>
  </si>
  <si>
    <t>MANUTENÇÃO PREVENTIVA RIO BRANCO</t>
  </si>
  <si>
    <t>1.1</t>
  </si>
  <si>
    <t>90778</t>
  </si>
  <si>
    <t>ENGENHEIRO CIVIL DE OBRA PLENO COM ENCARGOS COMPLEMENTARES</t>
  </si>
  <si>
    <t>SINAPI</t>
  </si>
  <si>
    <t>H</t>
  </si>
  <si>
    <t>1.2</t>
  </si>
  <si>
    <t>88243</t>
  </si>
  <si>
    <t>AJUDANTE ESPECIALIZADO COM ENCARGOS COMPLEMENTARES</t>
  </si>
  <si>
    <t>1.3</t>
  </si>
  <si>
    <t>100308</t>
  </si>
  <si>
    <t>MECÂNICO DE REFRIGERAÇÃO COM ENCARGOS COMPLEMENTARES</t>
  </si>
  <si>
    <t>1.4</t>
  </si>
  <si>
    <t>INS-71998751</t>
  </si>
  <si>
    <t>Glicol inibido (etileno-glicol ou propileno-glicol) - garrafa 5 litros</t>
  </si>
  <si>
    <t>Composições Próprias</t>
  </si>
  <si>
    <t>UN</t>
  </si>
  <si>
    <t>1.5</t>
  </si>
  <si>
    <t>INS-76958237</t>
  </si>
  <si>
    <t>Kit de Juntas de vedação</t>
  </si>
  <si>
    <t>1.6</t>
  </si>
  <si>
    <t>INS-24390756</t>
  </si>
  <si>
    <t>WD-40 Specialist Graxa Branca de Lítio 400ml</t>
  </si>
  <si>
    <t>1.7</t>
  </si>
  <si>
    <t>INS-57337490</t>
  </si>
  <si>
    <t>Filtro Manta Encartonado. Tamanho 572x477x25 mm. Classe G4</t>
  </si>
  <si>
    <t>1.8</t>
  </si>
  <si>
    <t>INS-05554590</t>
  </si>
  <si>
    <t>Filtro Manta Encartonado. Tamanho  529x477x25 mm. Classe G4</t>
  </si>
  <si>
    <t>1.9</t>
  </si>
  <si>
    <t>INS-59703674</t>
  </si>
  <si>
    <t>Filtro Manta Encartonado. Tamanho  462x477x25 mm. Classe G4</t>
  </si>
  <si>
    <t>1.10</t>
  </si>
  <si>
    <t>INS-39414644</t>
  </si>
  <si>
    <t>Filtro Manta Encartonado. Tamanho  504x665x25 mm. Classe G4</t>
  </si>
  <si>
    <t>1.11</t>
  </si>
  <si>
    <t>INS-41532311</t>
  </si>
  <si>
    <t>Manta elastomérica 25 mm</t>
  </si>
  <si>
    <t>m</t>
  </si>
  <si>
    <t>1.12</t>
  </si>
  <si>
    <t>INS-66434891</t>
  </si>
  <si>
    <t>Manta Lã de Vidro Aluminizada 120 cm</t>
  </si>
  <si>
    <t>m²</t>
  </si>
  <si>
    <t>1.13</t>
  </si>
  <si>
    <t>INS-68669338</t>
  </si>
  <si>
    <t>Fita adesiva aluminizada para dutos de ar 48 mm X 50 m</t>
  </si>
  <si>
    <t>1.14</t>
  </si>
  <si>
    <t>INS-33027008</t>
  </si>
  <si>
    <t>Gás Refrigerante R-410A (CILINDRO 11,3 kg)</t>
  </si>
  <si>
    <t>1.15</t>
  </si>
  <si>
    <t>INS-88010295</t>
  </si>
  <si>
    <t>Tubo Esponjoso Isolante Preto Blindado 1/4" x 6mm - 2 Metros</t>
  </si>
  <si>
    <t>1.16</t>
  </si>
  <si>
    <t>INS-81986517</t>
  </si>
  <si>
    <t>Tubo Esponjoso Isolante Preto Blindado 1/2" x 13mm - 2 Metros</t>
  </si>
  <si>
    <t>1.17</t>
  </si>
  <si>
    <t>INS-66313350</t>
  </si>
  <si>
    <t>Tubo Esponjoso Isolante Preto Blindado 5/8" x 13mm - 2 Metros</t>
  </si>
  <si>
    <t>1.18</t>
  </si>
  <si>
    <t>INS-01677852</t>
  </si>
  <si>
    <t>Fita PVC branca - 0,10m x 50m</t>
  </si>
  <si>
    <t>1.19</t>
  </si>
  <si>
    <t>INS-71903799</t>
  </si>
  <si>
    <t>Análise da qualidade do ar ambiental interior, de acordo com as Normas Técnicas 001, 002, 003 e 004 da Resolução nº 9 da ANVISA, de 16 janeiro de 2003.</t>
  </si>
  <si>
    <t>SV</t>
  </si>
  <si>
    <t>1.20</t>
  </si>
  <si>
    <t>INS-52517228</t>
  </si>
  <si>
    <t>Análise físico-química de óleo</t>
  </si>
  <si>
    <t>1.21</t>
  </si>
  <si>
    <t>INS-71391055</t>
  </si>
  <si>
    <t>Manutenção de motobomba com rebobinamento do motor elétrico, troca de rolamentos. troca do selo mecânico e pintura.</t>
  </si>
  <si>
    <t>1.22</t>
  </si>
  <si>
    <t>INS-75194531</t>
  </si>
  <si>
    <t>Filtro secador da linha de líquido, referência Trane DHY00013B</t>
  </si>
  <si>
    <t>1.23</t>
  </si>
  <si>
    <t>1.24</t>
  </si>
  <si>
    <t>INS-41345055</t>
  </si>
  <si>
    <t>Óleo lubrificante do compressor, referência Óleo Trane OIL00080</t>
  </si>
  <si>
    <t>1.25</t>
  </si>
  <si>
    <t>INS-42436364</t>
  </si>
  <si>
    <t>ANOTAÇÃO DE RESPONSABILIDADE TÉCNICA</t>
  </si>
  <si>
    <t>2</t>
  </si>
  <si>
    <t>MANUTENÇÃO CORRETIVA RIO BRANCO</t>
  </si>
  <si>
    <t>2.1</t>
  </si>
  <si>
    <t>2.2</t>
  </si>
  <si>
    <t>2.3</t>
  </si>
  <si>
    <t>INS-69844396</t>
  </si>
  <si>
    <t>Sensor de temperatura do evaporador de chiller - BDI = 18,31</t>
  </si>
  <si>
    <t>2.4</t>
  </si>
  <si>
    <t>INS-86126780</t>
  </si>
  <si>
    <t>Correia AVX13x1400 - BDI = 18,31</t>
  </si>
  <si>
    <t>2.5</t>
  </si>
  <si>
    <t>INS-80087134</t>
  </si>
  <si>
    <t>Correia BX053 (1390) - BDI = 18,31</t>
  </si>
  <si>
    <t>2.6</t>
  </si>
  <si>
    <t>INS-21447762</t>
  </si>
  <si>
    <t>Capacitor para compressor de split de 24.000 BTU/h - BDI = 18,31</t>
  </si>
  <si>
    <t>2.7</t>
  </si>
  <si>
    <t>INS-94578069</t>
  </si>
  <si>
    <t>Capacitor para motor ventilador de split de 24.000 BTU/h - BDI = 18,31</t>
  </si>
  <si>
    <t>2.8</t>
  </si>
  <si>
    <t>INS-28464851</t>
  </si>
  <si>
    <t>Placa eletrônica de condensadora de split de 24.000 BTU/h - BDI = 18,31</t>
  </si>
  <si>
    <t>2.9</t>
  </si>
  <si>
    <t>INS-29386752</t>
  </si>
  <si>
    <t>Placa eletrônica de evaporadora de split de 24.000 BTU/h - BDI = 18,31</t>
  </si>
  <si>
    <t>2.10</t>
  </si>
  <si>
    <t>INS-53768824</t>
  </si>
  <si>
    <t>Placa eletrônica de split de split de 24.000 BTU/h - BDI = 18,31</t>
  </si>
  <si>
    <t>2.11</t>
  </si>
  <si>
    <t>INS-30931759</t>
  </si>
  <si>
    <t>Placa receptora de display de split de 24.000 BTU/h - BDI = 18,31</t>
  </si>
  <si>
    <t>2.12</t>
  </si>
  <si>
    <t>INS-21660967</t>
  </si>
  <si>
    <t>Sensor de temperatura de split de 24.000 BTU/h - BDI = 18,31</t>
  </si>
  <si>
    <t>2.13</t>
  </si>
  <si>
    <t>INS-79985768</t>
  </si>
  <si>
    <t>Motor do ventilador de evaporadora de split de 24.000 BTU/h - BDI = 18,31</t>
  </si>
  <si>
    <t>2.14</t>
  </si>
  <si>
    <t>INS-05180253</t>
  </si>
  <si>
    <t>Motor do ventilador de condensadora de split de 24.000 BTU/h - BDI = 18,31</t>
  </si>
  <si>
    <t>2.15</t>
  </si>
  <si>
    <t>INS-49445944</t>
  </si>
  <si>
    <t>Capacitor para compressor de split de 18.000 BTU/h - BDI = 18,31</t>
  </si>
  <si>
    <t>2.16</t>
  </si>
  <si>
    <t>INS-97298940</t>
  </si>
  <si>
    <t>Capacitor para motor ventilador de split de 18.000 BTU/h - BDI = 18,31</t>
  </si>
  <si>
    <t>2.17</t>
  </si>
  <si>
    <t>INS-63310558</t>
  </si>
  <si>
    <t>Placa eletrônica de condensadora de split de 18.000 BTU/h - BDI = 18,31</t>
  </si>
  <si>
    <t>2.18</t>
  </si>
  <si>
    <t>INS-96995127</t>
  </si>
  <si>
    <t>Placa eletrônica de split de 18.000 BTU/h - BDI = 18,31</t>
  </si>
  <si>
    <t>2.19</t>
  </si>
  <si>
    <t>INS-88053460</t>
  </si>
  <si>
    <t>Placa eletrônica de evaporadora de split de 18.000 BTU/h - BDI = 18,31</t>
  </si>
  <si>
    <t>2.20</t>
  </si>
  <si>
    <t>INS-25782186</t>
  </si>
  <si>
    <t>Placa receptora de display de split de 18.000 BTU/h - BDI = 18,31</t>
  </si>
  <si>
    <t>2.21</t>
  </si>
  <si>
    <t>INS-94785572</t>
  </si>
  <si>
    <t>Sensor de temperatura de split de 18.000 BTU/h - BDI = 18,31</t>
  </si>
  <si>
    <t>2.22</t>
  </si>
  <si>
    <t>INS-33690112</t>
  </si>
  <si>
    <t>Motor do ventilador de evaporadora de split de 18.000 BTU/h - BDI = 18,31</t>
  </si>
  <si>
    <t>2.23</t>
  </si>
  <si>
    <t>INS-96528305</t>
  </si>
  <si>
    <t>Motor do ventilador de condensadora de split de 18.000 BTU/h - BDI = 18,31</t>
  </si>
  <si>
    <t>2.24</t>
  </si>
  <si>
    <t>INS-50816109</t>
  </si>
  <si>
    <t>Válvula de expansão eletrônica MOD02688 VAL11998 - BDI = 18,31</t>
  </si>
  <si>
    <t>2.25</t>
  </si>
  <si>
    <t>INS-06346273</t>
  </si>
  <si>
    <t>Rolamento 6203 ZZ - BDI = 18,31</t>
  </si>
  <si>
    <t>2.26</t>
  </si>
  <si>
    <t>INS-55276529</t>
  </si>
  <si>
    <t>Compressor Scroll, marca Danfoss, modelo CSHN315J0AKM, 220 V, trifásico, 60 Hz. Gás R410a - BDI = 18,31</t>
  </si>
  <si>
    <t>2.27</t>
  </si>
  <si>
    <t>INS-37885393</t>
  </si>
  <si>
    <t>Válvula termostática automática, marca Abaco, modelo VA3032M824 - BDI = 18,31</t>
  </si>
  <si>
    <t>3</t>
  </si>
  <si>
    <t>MANUTENÇÃO PREVENTIVA EPITACIOLÂNDIA</t>
  </si>
  <si>
    <t>3.1</t>
  </si>
  <si>
    <t>3.2</t>
  </si>
  <si>
    <t>3.3</t>
  </si>
  <si>
    <t>3.4</t>
  </si>
  <si>
    <t>3.5</t>
  </si>
  <si>
    <t>3.6</t>
  </si>
  <si>
    <t>3.7</t>
  </si>
  <si>
    <t>INS-54313724</t>
  </si>
  <si>
    <t>Tubo Esponjoso Isolante Preto Blindado 3/8" x 13mm - 2 Metros</t>
  </si>
  <si>
    <t>3.8</t>
  </si>
  <si>
    <t>3.9</t>
  </si>
  <si>
    <t>4</t>
  </si>
  <si>
    <t>MANUTENÇÃO CORRETIVA EPITACIOLÂNDIA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</si>
  <si>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</si>
  <si>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</si>
  <si>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</si>
  <si>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</si>
  <si>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</si>
  <si>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</si>
  <si>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</si>
  <si>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</si>
  <si>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</si>
  <si>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</si>
  <si>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</si>
  <si>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</si>
  <si>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</si>
  <si>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</si>
  <si>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</si>
  <si>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</si>
  <si>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</si>
  <si>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</si>
  <si>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</si>
  <si>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</si>
  <si>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</si>
  <si>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INS-79706378</t>
  </si>
  <si>
    <t>Capacitor para compressor de split de 13.000 BTU/h - BDI = 18,31</t>
  </si>
  <si>
    <t>4.22</t>
  </si>
  <si>
    <t>INS-03850472</t>
  </si>
  <si>
    <t>Capacitor para motor ventilador de split de 13.000 BTU/h - BDI = 18,31</t>
  </si>
  <si>
    <t>4.23</t>
  </si>
  <si>
    <t>INS-16345298</t>
  </si>
  <si>
    <t>Placa eletrônica de condensadora de split de 13.000 BTU/h - BDI = 18,31</t>
  </si>
  <si>
    <t>4.24</t>
  </si>
  <si>
    <t>INS-89194365</t>
  </si>
  <si>
    <t>Placa eletrônica de evaporadora de split de 13.000 BTU/h - BDI = 18,31</t>
  </si>
  <si>
    <t>4.25</t>
  </si>
  <si>
    <t>4.26</t>
  </si>
  <si>
    <t>INS-76764583</t>
  </si>
  <si>
    <t>Placa receptora de display de split de 13.000 BTU/h - BDI = 18,31</t>
  </si>
  <si>
    <t>4.27</t>
  </si>
  <si>
    <t>INS-32973420</t>
  </si>
  <si>
    <t>Sensor de temperatura de split de 13.000 BTU/h - BDI = 18,31</t>
  </si>
  <si>
    <t>4.28</t>
  </si>
  <si>
    <t>INS-32488591</t>
  </si>
  <si>
    <t>Motor do ventilador de evaporadora de split de 13.000 BTU/h - BDI = 18,31</t>
  </si>
  <si>
    <t>4.29</t>
  </si>
  <si>
    <t>INS-16060823</t>
  </si>
  <si>
    <t>Motor do ventilador de condensadora de split de 13.000 BTU/h - BDI = 18,31</t>
  </si>
  <si>
    <t>4.30</t>
  </si>
  <si>
    <t>INS-13220835</t>
  </si>
  <si>
    <t>Capacitor para compressor de split de 9.000 BTU/h - BDI = 18,31</t>
  </si>
  <si>
    <t>4.31</t>
  </si>
  <si>
    <t>INS-70862916</t>
  </si>
  <si>
    <t>Capacitor para motor ventilador de split de 9.000 BTU/h - BDI = 18,31</t>
  </si>
  <si>
    <t>4.32</t>
  </si>
  <si>
    <t>INS-09118915</t>
  </si>
  <si>
    <t>Placa eletrônica de condensadora de split de 9.000 BTU/h - BDI = 18,31</t>
  </si>
  <si>
    <t>4.33</t>
  </si>
  <si>
    <t>INS-62217452</t>
  </si>
  <si>
    <t>Placa eletrônica de evaporadora de split de 9.000 BTU/h - BDI = 18,31</t>
  </si>
  <si>
    <t>4.34</t>
  </si>
  <si>
    <t>4.35</t>
  </si>
  <si>
    <t>INS-29341252</t>
  </si>
  <si>
    <t>Placa receptora de display de split de 9.000 BTU/h - BDI = 18,31</t>
  </si>
  <si>
    <t>4.36</t>
  </si>
  <si>
    <t>INS-32494287</t>
  </si>
  <si>
    <t>Sensor de temperatura de split de 9.000 BTU/h - BDI = 18,31</t>
  </si>
  <si>
    <t>4.37</t>
  </si>
  <si>
    <t>INS-48755666</t>
  </si>
  <si>
    <t>Motor do ventilador de evaporadora de split de 9.000 BTU/h - BDI = 18,31</t>
  </si>
  <si>
    <t>4.38</t>
  </si>
  <si>
    <t>INS-04333920</t>
  </si>
  <si>
    <t>Motor do ventilador de condensadora de split de 9.000 BTU/h - BDI = 18,31</t>
  </si>
  <si>
    <t>5</t>
  </si>
  <si>
    <t>MANUTENÇÃO PREVENTIVA ASSIS BRASIL</t>
  </si>
  <si>
    <t>5.1</t>
  </si>
  <si>
    <t>5.2</t>
  </si>
  <si>
    <t>5.3</t>
  </si>
  <si>
    <t>5.4</t>
  </si>
  <si>
    <t>5.5</t>
  </si>
  <si>
    <t>5.6</t>
  </si>
  <si>
    <t>5.7</t>
  </si>
  <si>
    <t>5.8</t>
  </si>
  <si>
    <t>6</t>
  </si>
  <si>
    <t>MANUTENÇÃO CORRETIVA ASSIS BRASIL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</si>
  <si>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</si>
  <si>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</si>
  <si>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</si>
  <si>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</si>
  <si>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</si>
  <si>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</si>
  <si>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</si>
  <si>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</si>
  <si>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</si>
  <si>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</si>
  <si>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</si>
  <si>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</si>
  <si>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</si>
  <si>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</si>
  <si>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INS-77278969</t>
  </si>
  <si>
    <t>Placa eletrônica de split de 13.000 BTU/h - BDI = 18,31</t>
  </si>
  <si>
    <t>6.15</t>
  </si>
  <si>
    <t>6.16</t>
  </si>
  <si>
    <t>6.17</t>
  </si>
  <si>
    <t>6.18</t>
  </si>
  <si>
    <t>6.19</t>
  </si>
  <si>
    <t>6.20</t>
  </si>
  <si>
    <t>7</t>
  </si>
  <si>
    <t>MANUTENÇÃO PREVENTIVA CRUZEIRO DO SUL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</si>
  <si>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</si>
  <si>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</si>
  <si>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</si>
  <si>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</si>
  <si>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</si>
  <si>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</si>
  <si>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</si>
  <si>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</si>
  <si>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</si>
  <si>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8</t>
  </si>
  <si>
    <t>MANUTENÇÃO CORRETIVA CRUZEIRO DO SUL</t>
  </si>
  <si>
    <t>8.1</t>
  </si>
  <si>
    <t>8.2</t>
  </si>
  <si>
    <t>8.3</t>
  </si>
  <si>
    <t>8.4</t>
  </si>
  <si>
    <t>8.5</t>
  </si>
  <si>
    <t>Placa eletrônica de split de 24.000 BTU/h - BDI = 18,31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</si>
  <si>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</si>
  <si>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</si>
  <si>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</si>
  <si>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</si>
  <si>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</si>
  <si>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</si>
  <si>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</si>
  <si>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</si>
  <si>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</si>
  <si>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</si>
  <si>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</si>
  <si>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</si>
  <si>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</si>
  <si>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</si>
  <si>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</si>
  <si>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</si>
  <si>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</si>
  <si>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</si>
  <si>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</si>
  <si>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</si>
  <si>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</si>
  <si>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</si>
  <si>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</si>
  <si>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</si>
  <si>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9</t>
  </si>
  <si>
    <t>Benefícios e Despesas Indiretas (BDI)</t>
  </si>
  <si>
    <t>1.1. 90778 ENGENHEIRO CIVIL DE OBRA PLENO COM ENCARGOS COMPLEMENTARES (H)</t>
  </si>
  <si>
    <t>Encargos Complementares</t>
  </si>
  <si>
    <t>UNID</t>
  </si>
  <si>
    <t>COEFICIENTE</t>
  </si>
  <si>
    <t>PREÇO UNITÁRIO</t>
  </si>
  <si>
    <t>TOTAL</t>
  </si>
  <si>
    <t>00043486</t>
  </si>
  <si>
    <t>EPI - FAMILIA ENGENHEIRO CIVIL - HORISTA (ENCARGOS COMPLEMENTARES - COLETADO CAIXA)</t>
  </si>
  <si>
    <t>00037372</t>
  </si>
  <si>
    <t>EXAMES - HORISTA (COLETADO CAIXA - ENCARGOS COMPLEMENTARES)</t>
  </si>
  <si>
    <t>00043462</t>
  </si>
  <si>
    <t>FERRAMENTAS - FAMILIA ENGENHEIRO CIVIL - HORISTA (ENCARGOS COMPLEMENTARES - COLETADO CAIXA)</t>
  </si>
  <si>
    <t>00037373</t>
  </si>
  <si>
    <t>SEGURO - HORISTA (COLETADO CAIXA - ENCARGOS COMPLEMENTARES)</t>
  </si>
  <si>
    <t>TOTAL Encargos Complementares:</t>
  </si>
  <si>
    <t>Mão de Obra</t>
  </si>
  <si>
    <t>00002707</t>
  </si>
  <si>
    <t>ENGENHEIRO CIVIL DE OBRA PLENO (HORISTA)</t>
  </si>
  <si>
    <t>TOTAL Mão de Obra:</t>
  </si>
  <si>
    <t>Serviço</t>
  </si>
  <si>
    <t>95403</t>
  </si>
  <si>
    <t>CURSO DE CAPACITAÇÃO PARA ENGENHEIRO CIVIL DE OBRA PLENO (ENCARGOS COMPLEMENTARES) - HORISTA</t>
  </si>
  <si>
    <t>TOTAL Serviço:</t>
  </si>
  <si>
    <t>VALOR:</t>
  </si>
  <si>
    <t>1.2. 88243 AJUDANTE ESPECIALIZADO COM ENCARGOS COMPLEMENTARES (H)</t>
  </si>
  <si>
    <t>00037370</t>
  </si>
  <si>
    <t>ALIMENTACAO - HORISTA (COLETADO CAIXA - ENCARGOS COMPLEMENTARES)</t>
  </si>
  <si>
    <t>00043491</t>
  </si>
  <si>
    <t>EPI - FAMILIA SERVENTE - HORISTA (ENCARGOS COMPLEMENTARES - COLETADO CAIXA)</t>
  </si>
  <si>
    <t>00043467</t>
  </si>
  <si>
    <t>FERRAMENTAS - FAMILIA SERVENTE - HORISTA (ENCARGOS COMPLEMENTARES - COLETADO CAIXA)</t>
  </si>
  <si>
    <t>00037371</t>
  </si>
  <si>
    <t>TRANSPORTE - HORISTA (COLETADO CAIXA - ENCARGOS COMPLEMENTARES)</t>
  </si>
  <si>
    <t>00000242</t>
  </si>
  <si>
    <t>AJUDANTE ESPECIALIZADO (HORISTA)</t>
  </si>
  <si>
    <t>95313</t>
  </si>
  <si>
    <t>CURSO DE CAPACITAÇÃO PARA AJUDANTE ESPECIALIZADO (ENCARGOS COMPLEMENTARES) - HORISTA</t>
  </si>
  <si>
    <t>1.3. 100308 MECÂNICO DE REFRIGERAÇÃO COM ENCARGOS COMPLEMENTARES (H)</t>
  </si>
  <si>
    <t>00043484</t>
  </si>
  <si>
    <t>EPI - FAMILIA ELETRICISTA - HORISTA (ENCARGOS COMPLEMENTARES - COLETADO CAIXA)</t>
  </si>
  <si>
    <t>00043460</t>
  </si>
  <si>
    <t>FERRAMENTAS - FAMILIA ELETRICISTA - HORISTA (ENCARGOS COMPLEMENTARES - COLETADO CAIXA)</t>
  </si>
  <si>
    <t>00034794</t>
  </si>
  <si>
    <t>MECANICO DE REFRIGERACAO (HORISTA)</t>
  </si>
  <si>
    <t>100298</t>
  </si>
  <si>
    <t>CURSO DE CAPACITAÇÃO PARA MECÂNICO DE REFRIGERAÇÃO (ENCARGOS COMPLEMENTARES) - HORISTA</t>
  </si>
  <si>
    <t>1.4. INS-71998751 Glicol inibido (etileno-glicol ou propileno-glicol) - garrafa 5 litros (UN)</t>
  </si>
  <si>
    <t>Material</t>
  </si>
  <si>
    <t xml:space="preserve">Composições </t>
  </si>
  <si>
    <t>TOTAL Material:</t>
  </si>
  <si>
    <t>1.5. INS-76958237 Kit de Juntas de vedação (UN)</t>
  </si>
  <si>
    <t>1.6. INS-24390756 WD-40 Specialist Graxa Branca de Lítio 400ml (UN)</t>
  </si>
  <si>
    <t>1.7. INS-57337490 Filtro Manta Encartonado. Tamanho 572x477x25 mm. Classe G4 (UN)</t>
  </si>
  <si>
    <t>1.8. INS-05554590 Filtro Manta Encartonado. Tamanho  529x477x25 mm. Classe G4 (UN)</t>
  </si>
  <si>
    <t>1.9. INS-59703674 Filtro Manta Encartonado. Tamanho  462x477x25 mm. Classe G4 (UN)</t>
  </si>
  <si>
    <t>1.10. INS-39414644 Filtro Manta Encartonado. Tamanho  504x665x25 mm. Classe G4 (UN)</t>
  </si>
  <si>
    <t>1.11. INS-41532311 Manta elastomérica 25 mm (m)</t>
  </si>
  <si>
    <t>1.12. INS-66434891 Manta Lã de Vidro Aluminizada 120 cm (m²)</t>
  </si>
  <si>
    <t>1.13. INS-68669338 Fita adesiva aluminizada para dutos de ar 48 mm X 50 m (UN)</t>
  </si>
  <si>
    <t>1.14. INS-33027008 Gás Refrigerante R-410A (CILINDRO 11,3 kg) (UN)</t>
  </si>
  <si>
    <t>1.15. INS-88010295 Tubo Esponjoso Isolante Preto Blindado 1/4" x 6mm - 2 Metros (UN)</t>
  </si>
  <si>
    <t>1.16. INS-81986517 Tubo Esponjoso Isolante Preto Blindado 1/2" x 13mm - 2 Metros (UN)</t>
  </si>
  <si>
    <t>1.17. INS-66313350 Tubo Esponjoso Isolante Preto Blindado 5/8" x 13mm - 2 Metros (UN)</t>
  </si>
  <si>
    <t>1.18. INS-01677852 Fita PVC branca - 0,10m x 50m (UN)</t>
  </si>
  <si>
    <t>1.19. INS-71903799 Análise da qualidade do ar ambiental interior, de acordo com as Normas Técnicas 001, 002, 003 e 004 da Resolução nº 9 da ANVISA, de 16 janeiro de 2003. (SV)</t>
  </si>
  <si>
    <t>1.20. INS-52517228 Análise físico-química de óleo (SV)</t>
  </si>
  <si>
    <t>1.21. INS-71391055 Manutenção de motobomba com rebobinamento do motor elétrico, troca de rolamentos. troca do selo mecânico e pintura. (SV)</t>
  </si>
  <si>
    <t>1.22. INS-75194531 Filtro secador da linha de líquido, referência Trane DHY00013B (UN)</t>
  </si>
  <si>
    <t>1.23. INS-71391055 Manutenção de motobomba com rebobinamento do motor elétrico, troca de rolamentos. troca do selo mecânico e pintura. (SV)</t>
  </si>
  <si>
    <t>1.24. INS-41345055 Óleo lubrificante do compressor, referência Óleo Trane OIL00080 (UN)</t>
  </si>
  <si>
    <t>Óleo lubrificante do compressor, referência Óleo Trane OIL00080 (3,78 litros)</t>
  </si>
  <si>
    <t>1.25. INS-42436364 ANOTAÇÃO DE RESPONSABILIDADE TÉCNICA (UN)</t>
  </si>
  <si>
    <t>Taxas</t>
  </si>
  <si>
    <t>TOTAL Taxas:</t>
  </si>
  <si>
    <t>2.1. 88243 AJUDANTE ESPECIALIZADO COM ENCARGOS COMPLEMENTARES (H)</t>
  </si>
  <si>
    <t>2.2. 100308 MECÂNICO DE REFRIGERAÇÃO COM ENCARGOS COMPLEMENTARES (H)</t>
  </si>
  <si>
    <t>2.3. INS-69844396 Sensor de temperatura do evaporador de chiller (UN)</t>
  </si>
  <si>
    <t>Sensor de temperatura do evaporador de chiller</t>
  </si>
  <si>
    <t>2.4. INS-86126780 Correia AVX13x1400 (UN)</t>
  </si>
  <si>
    <t>Correia AVX13x1400</t>
  </si>
  <si>
    <t>2.5. INS-80087134 Correia BX053 (1390) (UN)</t>
  </si>
  <si>
    <t>Correia BX053 (1390)</t>
  </si>
  <si>
    <t>2.6. INS-21447762 Capacitor para compressor de split de 24.000 BTU/h (UN)</t>
  </si>
  <si>
    <t>Capacitor para compressor de split de 24.000 BTU/h</t>
  </si>
  <si>
    <t>2.7. INS-94578069 Capacitor para motor ventilador de split de 24.000 BTU/h (UN)</t>
  </si>
  <si>
    <t>Capacitor para motor ventilador de split de 24.000 BTU/h</t>
  </si>
  <si>
    <t>2.8. INS-28464851 Placa eletrônica de condensadora de split de 24.000 BTU/h (UN)</t>
  </si>
  <si>
    <t>Placa eletrônica de condensadora de split de 24.000 BTU/h</t>
  </si>
  <si>
    <t>2.9. INS-29386752 Placa eletrônica de evaporadora de split de 24.000 BTU/h (UN)</t>
  </si>
  <si>
    <t>Placa eletrônica de evaporadora de split de 24.000 BTU/h</t>
  </si>
  <si>
    <t>2.10. INS-53768824 Placa eletrônica de split de split de 24.000 BTU/h (UN)</t>
  </si>
  <si>
    <t>Placa eletrônica de split de 24.000 BTU/h</t>
  </si>
  <si>
    <t>2.11. INS-30931759 Placa receptora de display de split de 24.000 BTU/h (UN)</t>
  </si>
  <si>
    <t>Placa receptora de display de split de 24.000 BTU/h</t>
  </si>
  <si>
    <t>2.12. INS-21660967 Sensor de temperatura de split de 24.000 BTU/h (UN)</t>
  </si>
  <si>
    <t>Sensor de temperatura de split de 24.000 BTU/h</t>
  </si>
  <si>
    <t>2.13. INS-79985768 Motor do ventilador de evaporadora de split de 24.000 BTU/h (UN)</t>
  </si>
  <si>
    <t>Motor do ventilador de evaporadora de split de 24.000 BTU/h</t>
  </si>
  <si>
    <t>2.14. INS-05180253 Motor do ventilador de condensadora de split de 24.000 BTU/h (UN)</t>
  </si>
  <si>
    <t>Motor do ventilador de condensadora de split de 24.000 BTU/h</t>
  </si>
  <si>
    <t>2.15. INS-49445944 Capacitor para compressor de split de 18.000 BTU/h (UN)</t>
  </si>
  <si>
    <t>Capacitor para compressor de split de 18.000 BTU/h</t>
  </si>
  <si>
    <t>2.16. INS-97298940 Capacitor para motor ventilador de split de 18.000 BTU/h (UN)</t>
  </si>
  <si>
    <t>Capacitor para motor ventilador de split de 18.000 BTU/h</t>
  </si>
  <si>
    <t>2.17. INS-63310558 Placa eletrônica de condensadora de split de 18.000 BTU/h (UN)</t>
  </si>
  <si>
    <t>Placa eletrônica de condensadora de split de 18.000 BTU/h</t>
  </si>
  <si>
    <t>2.18. INS-96995127 Placa eletrônica de split de 18.000 BTU/h (UN)</t>
  </si>
  <si>
    <t>Placa eletrônica de split de 18.000 BTU/h</t>
  </si>
  <si>
    <t>2.19. INS-88053460 Placa eletrônica de evaporadora de split de 18.000 BTU/h (UN)</t>
  </si>
  <si>
    <t>Placa eletrônica de evaporadora de split de 18.000 BTU/h</t>
  </si>
  <si>
    <t>2.20. INS-25782186 Placa receptora de display de split de 18.000 BTU/h (UN)</t>
  </si>
  <si>
    <t>Placa receptora de display de split de 18.000 BTU/h</t>
  </si>
  <si>
    <t>2.21. INS-94785572 Sensor de temperatura de split de 18.000 BTU/h (UN)</t>
  </si>
  <si>
    <t>Sensor de temperatura de split de 18.000 BTU/h</t>
  </si>
  <si>
    <t>2.22. INS-33690112 Motor do ventilador de evaporadora de split de 18.000 BTU/h (UN)</t>
  </si>
  <si>
    <t>Motor do ventilador de evaporadora de split de 18.000 BTU/h</t>
  </si>
  <si>
    <t>2.23. INS-96528305 Motor do ventilador de condensadora de split de 18.000 BTU/h (UN)</t>
  </si>
  <si>
    <t>Motor do ventilador de condensadora de split de 18.000 BTU/h</t>
  </si>
  <si>
    <t>2.24. INS-50816109 Válvula de expansão eletrônica MOD02688 VAL11998 (UN)</t>
  </si>
  <si>
    <t>Válvula de expansão eletrônica MOD02688 VAL11998</t>
  </si>
  <si>
    <t>2.25. INS-06346273 Rolamento 6203 ZZ (UN)</t>
  </si>
  <si>
    <t>Rolamento 6203 ZZ</t>
  </si>
  <si>
    <t>2.26. INS-55276529 Compressor Scroll, marca Danfoss, modelo CSHN315J0AKM, 220 V, trifásico, 60 Hz. Gás R410a (UN)</t>
  </si>
  <si>
    <t>Compressor Scroll, marca Danfoss, modelo CSHN315J0AKM, 220 V, trifásico, 60 Hz. Gás R410a</t>
  </si>
  <si>
    <t>2.27. INS-37885393 Válvula termostática automática, marca Abaco, modelo VA3032M824 (UN)</t>
  </si>
  <si>
    <t>Válvula termostática automática, marca Abaco, modelo VA3032M824</t>
  </si>
  <si>
    <t>3.1. 90778 ENGENHEIRO CIVIL DE OBRA PLENO COM ENCARGOS COMPLEMENTARES (H)</t>
  </si>
  <si>
    <t>3.2. 88243 AJUDANTE ESPECIALIZADO COM ENCARGOS COMPLEMENTARES (H)</t>
  </si>
  <si>
    <t>3.3. 100308 MECÂNICO DE REFRIGERAÇÃO COM ENCARGOS COMPLEMENTARES (H)</t>
  </si>
  <si>
    <t>3.4. INS-33027008 Gás Refrigerante R-410A (CILINDRO 11,3 kg) (UN)</t>
  </si>
  <si>
    <t>3.5. INS-88010295 Tubo Esponjoso Isolante Preto Blindado 1/4" x 6mm - 2 Metros (UN)</t>
  </si>
  <si>
    <t>3.6. INS-81986517 Tubo Esponjoso Isolante Preto Blindado 1/2" x 13mm - 2 Metros (UN)</t>
  </si>
  <si>
    <t>3.7. INS-54313724 Tubo Esponjoso Isolante Preto Blindado 3/8" x 13mm - 2 Metros (UN)</t>
  </si>
  <si>
    <t>3.8. INS-66313350 Tubo Esponjoso Isolante Preto Blindado 5/8" x 13mm - 2 Metros (UN)</t>
  </si>
  <si>
    <t>3.9. INS-01677852 Fita PVC branca - 0,10m x 50m (UN)</t>
  </si>
  <si>
    <t>4.1. 100308 MECÂNICO DE REFRIGERAÇÃO COM ENCARGOS COMPLEMENTARES (H)</t>
  </si>
  <si>
    <t>4.2. 88243 AJUDANTE ESPECIALIZADO COM ENCARGOS COMPLEMENTARES (H)</t>
  </si>
  <si>
    <t>4.3. INS-21447762 Capacitor para compressor de split de 24.000 BTU/h (UN)</t>
  </si>
  <si>
    <t>4.4. INS-94578069 Capacitor para motor ventilador de split de 24.000 BTU/h (UN)</t>
  </si>
  <si>
    <t>4.5. INS-53768824 Placa eletrônica de split de split de 24.000 BTU/h (UN)</t>
  </si>
  <si>
    <t>4.6. INS-29386752 Placa eletrônica de evaporadora de split de 24.000 BTU/h (UN)</t>
  </si>
  <si>
    <t>4.7. INS-28464851 Placa eletrônica de condensadora de split de 24.000 BTU/h (UN)</t>
  </si>
  <si>
    <t>4.8. INS-30931759 Placa receptora de display de split de 24.000 BTU/h (UN)</t>
  </si>
  <si>
    <t>4.9. INS-21660967 Sensor de temperatura de split de 24.000 BTU/h (UN)</t>
  </si>
  <si>
    <t>4.10. INS-79985768 Motor do ventilador de evaporadora de split de 24.000 BTU/h (UN)</t>
  </si>
  <si>
    <t>4.11. INS-05180253 Motor do ventilador de condensadora de split de 24.000 BTU/h (UN)</t>
  </si>
  <si>
    <t>4.12. INS-49445944 Capacitor para compressor de split de 18.000 BTU/h (UN)</t>
  </si>
  <si>
    <t>4.13. INS-97298940 Capacitor para motor ventilador de split de 18.000 BTU/h (UN)</t>
  </si>
  <si>
    <t>4.14. INS-96995127 Placa eletrônica de split de 18.000 BTU/h (UN)</t>
  </si>
  <si>
    <t>4.15. INS-88053460 Placa eletrônica de evaporadora de split de 18.000 BTU/h (UN)</t>
  </si>
  <si>
    <t>4.16. INS-63310558 Placa eletrônica de condensadora de split de 18.000 BTU/h (UN)</t>
  </si>
  <si>
    <t>4.17. INS-25782186 Placa receptora de display de split de 18.000 BTU/h (UN)</t>
  </si>
  <si>
    <t>4.18. INS-94785572 Sensor de temperatura de split de 18.000 BTU/h (UN)</t>
  </si>
  <si>
    <t>4.19. INS-33690112 Motor do ventilador de evaporadora de split de 18.000 BTU/h (UN)</t>
  </si>
  <si>
    <t>4.20. INS-96528305 Motor do ventilador de condensadora de split de 18.000 BTU/h (UN)</t>
  </si>
  <si>
    <t>4.21. INS-79706378 Capacitor para compressor de split de 13.000 BTU/h (UN)</t>
  </si>
  <si>
    <t>Capacitor para compressor de split de 13.000 BTU/h</t>
  </si>
  <si>
    <t>4.22. INS-03850472 Capacitor para motor ventilador de split de 13.000 BTU/h (UN)</t>
  </si>
  <si>
    <t>Capacitor para motor ventilador de split de 13.000 BTU/h</t>
  </si>
  <si>
    <t>4.23. INS-16345298 Placa eletrônica de condensadora de split de 13.000 BTU/h (UN)</t>
  </si>
  <si>
    <t>Placa eletrônica de condensadora de split de 13.000 BTU/h</t>
  </si>
  <si>
    <t>4.24. INS-89194365 Placa eletrônica de evaporadora de split de 13.000 BTU/h (UN)</t>
  </si>
  <si>
    <t>Placa eletrônica de evaporadora de split de 13.000 BTU/h</t>
  </si>
  <si>
    <t>4.25. INS-16345298 Placa eletrônica de condensadora de split de 13.000 BTU/h (UN)</t>
  </si>
  <si>
    <t>4.26. INS-76764583 Placa receptora de display de split de 13.000 BTU/h (UN)</t>
  </si>
  <si>
    <t>Placa receptora de display de split de 13.000 BTU/h</t>
  </si>
  <si>
    <t>4.27. INS-32973420 Sensor de temperatura de split de 13.000 BTU/h (UN)</t>
  </si>
  <si>
    <t>Sensor de temperatura de split de 13.000 BTU/h</t>
  </si>
  <si>
    <t>4.28. INS-32488591 Motor do ventilador de evaporadora de split de 13.000 BTU/h (UN)</t>
  </si>
  <si>
    <t>Motor do ventilador de evaporadora de split de 13.000 BTU/h</t>
  </si>
  <si>
    <t>4.29. INS-16060823 Motor do ventilador de condensadora de split de 13.000 BTU/h (UN)</t>
  </si>
  <si>
    <t>Motor do ventilador de condensadora de split de 13.000 BTU/h</t>
  </si>
  <si>
    <t>4.30. INS-13220835 Capacitor para compressor de split de 9.000 BTU/h (UN)</t>
  </si>
  <si>
    <t>Capacitor para compressor de split de 9.000 BTU/h</t>
  </si>
  <si>
    <t>4.31. INS-70862916 Capacitor para motor ventilador de split de 9.000 BTU/h (UN)</t>
  </si>
  <si>
    <t>Capacitor para motor ventilador de split de 9.000 BTU/h</t>
  </si>
  <si>
    <t>4.32. INS-09118915 Placa eletrônica de condensadora de split de 9.000 BTU/h (UN)</t>
  </si>
  <si>
    <t>Placa eletrônica de condensadora de split de 9.000 BTU/h</t>
  </si>
  <si>
    <t>4.33. INS-62217452 Placa eletrônica de evaporadora de split de 9.000 BTU/h (UN)</t>
  </si>
  <si>
    <t>Placa eletrônica de evaporadora de split de 9.000 BTU/h</t>
  </si>
  <si>
    <t>4.34. INS-09118915 Placa eletrônica de condensadora de split de 9.000 BTU/h (UN)</t>
  </si>
  <si>
    <t>4.35. INS-29341252 Placa receptora de display de split de 9.000 BTU/h (UN)</t>
  </si>
  <si>
    <t>Placa receptora de display de split de 9.000 BTU/h</t>
  </si>
  <si>
    <t>4.36. INS-32494287 Sensor de temperatura de split de 9.000 BTU/h (UN)</t>
  </si>
  <si>
    <t>Sensor de temperatura de split de 9.000 BTU/h</t>
  </si>
  <si>
    <t>4.37. INS-48755666 Motor do ventilador de evaporadora de split de 9.000 BTU/h (UN)</t>
  </si>
  <si>
    <t>Motor do ventilador de evaporadora de split de 9.000 BTU/h</t>
  </si>
  <si>
    <t>4.38. INS-04333920 Motor do ventilador de condensadora de split de 9.000 BTU/h (UN)</t>
  </si>
  <si>
    <t>Motor do ventilador de condensadora de split de 9.000 BTU/h</t>
  </si>
  <si>
    <t>5.1. 90778 ENGENHEIRO CIVIL DE OBRA PLENO COM ENCARGOS COMPLEMENTARES (H)</t>
  </si>
  <si>
    <t>5.2. 100308 MECÂNICO DE REFRIGERAÇÃO COM ENCARGOS COMPLEMENTARES (H)</t>
  </si>
  <si>
    <t>5.3. 88243 AJUDANTE ESPECIALIZADO COM ENCARGOS COMPLEMENTARES (H)</t>
  </si>
  <si>
    <t>5.4. INS-33027008 Gás Refrigerante R-410A (CILINDRO 11,3 kg) (UN)</t>
  </si>
  <si>
    <t>5.5. INS-88010295 Tubo Esponjoso Isolante Preto Blindado 1/4" x 6mm - 2 Metros (UN)</t>
  </si>
  <si>
    <t>5.6. INS-81986517 Tubo Esponjoso Isolante Preto Blindado 1/2" x 13mm - 2 Metros (UN)</t>
  </si>
  <si>
    <t>5.7. INS-54313724 Tubo Esponjoso Isolante Preto Blindado 3/8" x 13mm - 2 Metros (UN)</t>
  </si>
  <si>
    <t>5.8. INS-01677852 Fita PVC branca - 0,10m x 50m (UN)</t>
  </si>
  <si>
    <t>6.1. 100308 MECÂNICO DE REFRIGERAÇÃO COM ENCARGOS COMPLEMENTARES (H)</t>
  </si>
  <si>
    <t>6.2. 88243 AJUDANTE ESPECIALIZADO COM ENCARGOS COMPLEMENTARES (H)</t>
  </si>
  <si>
    <t>6.3. INS-49445944 Capacitor para compressor de split de 18.000 BTU/h (UN)</t>
  </si>
  <si>
    <t>6.4. INS-97298940 Capacitor para motor ventilador de split de 18.000 BTU/h (UN)</t>
  </si>
  <si>
    <t>6.5. INS-96995127 Placa eletrônica de split de 18.000 BTU/h (UN)</t>
  </si>
  <si>
    <t>6.6. INS-88053460 Placa eletrônica de evaporadora de split de 18.000 BTU/h (UN)</t>
  </si>
  <si>
    <t>6.7. INS-63310558 Placa eletrônica de condensadora de split de 18.000 BTU/h (UN)</t>
  </si>
  <si>
    <t>6.8. INS-25782186 Placa receptora de display de split de 18.000 BTU/h (UN)</t>
  </si>
  <si>
    <t>6.9. INS-94785572 Sensor de temperatura de split de 18.000 BTU/h (UN)</t>
  </si>
  <si>
    <t>6.10. INS-33690112 Motor do ventilador de evaporadora de split de 18.000 BTU/h (UN)</t>
  </si>
  <si>
    <t>6.11. INS-96528305 Motor do ventilador de condensadora de split de 18.000 BTU/h (UN)</t>
  </si>
  <si>
    <t>6.12. INS-79706378 Capacitor para compressor de split de 13.000 BTU/h (UN)</t>
  </si>
  <si>
    <t>6.13. INS-03850472 Capacitor para motor ventilador de split de 13.000 BTU/h (UN)</t>
  </si>
  <si>
    <t>6.14. INS-77278969 Placa eletrônica de split de 13.000 BTU/h (UN)</t>
  </si>
  <si>
    <t>Placa eletrônica de split de 13.000 BTU/h</t>
  </si>
  <si>
    <t>6.15. INS-89194365 Placa eletrônica de evaporadora de split de 13.000 BTU/h (UN)</t>
  </si>
  <si>
    <t>6.16. INS-16345298 Placa eletrônica de condensadora de split de 13.000 BTU/h (UN)</t>
  </si>
  <si>
    <t>6.17. INS-76764583 Placa receptora de display de split de 13.000 BTU/h (UN)</t>
  </si>
  <si>
    <t>6.18. INS-32973420 Sensor de temperatura de split de 13.000 BTU/h (UN)</t>
  </si>
  <si>
    <t>6.19. INS-32488591 Motor do ventilador de evaporadora de split de 13.000 BTU/h (UN)</t>
  </si>
  <si>
    <t>6.20. INS-16060823 Motor do ventilador de condensadora de split de 13.000 BTU/h (UN)</t>
  </si>
  <si>
    <t>7.1. 90778 ENGENHEIRO CIVIL DE OBRA PLENO COM ENCARGOS COMPLEMENTARES (H)</t>
  </si>
  <si>
    <t>7.2. 100308 MECÂNICO DE REFRIGERAÇÃO COM ENCARGOS COMPLEMENTARES (H)</t>
  </si>
  <si>
    <t>7.3. 88243 AJUDANTE ESPECIALIZADO COM ENCARGOS COMPLEMENTARES (H)</t>
  </si>
  <si>
    <t>7.4. INS-33027008 Gás Refrigerante R-410A (CILINDRO 11,3 kg) (UN)</t>
  </si>
  <si>
    <t>7.5. INS-88010295 Tubo Esponjoso Isolante Preto Blindado 1/4" x 6mm - 2 Metros (UN)</t>
  </si>
  <si>
    <t>7.6. INS-81986517 Tubo Esponjoso Isolante Preto Blindado 1/2" x 13mm - 2 Metros (UN)</t>
  </si>
  <si>
    <t>7.7. INS-54313724 Tubo Esponjoso Isolante Preto Blindado 3/8" x 13mm - 2 Metros (UN)</t>
  </si>
  <si>
    <t>7.8. INS-66313350 Tubo Esponjoso Isolante Preto Blindado 5/8" x 13mm - 2 Metros (UN)</t>
  </si>
  <si>
    <t>7.9. INS-01677852 Fita PVC branca - 0,10m x 50m (UN)</t>
  </si>
  <si>
    <t>8.1. 100308 MECÂNICO DE REFRIGERAÇÃO COM ENCARGOS COMPLEMENTARES (H)</t>
  </si>
  <si>
    <t>8.2. 88243 AJUDANTE ESPECIALIZADO COM ENCARGOS COMPLEMENTARES (H)</t>
  </si>
  <si>
    <t>8.3. INS-21447762 Capacitor para compressor de split de 24.000 BTU/h (UN)</t>
  </si>
  <si>
    <t>8.4. INS-94578069 Capacitor para motor ventilador de split de 24.000 BTU/h (UN)</t>
  </si>
  <si>
    <t>8.5. INS-53768824 Placa eletrônica de split de 24.000 BTU/h (UN)</t>
  </si>
  <si>
    <t>8.6. INS-29386752 Placa eletrônica de evaporadora de split de 24.000 BTU/h (UN)</t>
  </si>
  <si>
    <t>8.7. INS-28464851 Placa eletrônica de condensadora de split de 24.000 BTU/h (UN)</t>
  </si>
  <si>
    <t>8.8. INS-30931759 Placa receptora de display de split de 24.000 BTU/h (UN)</t>
  </si>
  <si>
    <t>8.9. INS-21660967 Sensor de temperatura de split de 24.000 BTU/h (UN)</t>
  </si>
  <si>
    <t>8.10. INS-79985768 Motor do ventilador de evaporadora de split de 24.000 BTU/h (UN)</t>
  </si>
  <si>
    <t>8.11. INS-05180253 Motor do ventilador de condensadora de split de 24.000 BTU/h (UN)</t>
  </si>
  <si>
    <t>8.12. INS-49445944 Capacitor para compressor de split de 18.000 BTU/h (UN)</t>
  </si>
  <si>
    <t>8.13. INS-97298940 Capacitor para motor ventilador de split de 18.000 BTU/h (UN)</t>
  </si>
  <si>
    <t>8.14. INS-96995127 Placa eletrônica de split de 18.000 BTU/h (UN)</t>
  </si>
  <si>
    <t>8.15. INS-88053460 Placa eletrônica de evaporadora de split de 18.000 BTU/h (UN)</t>
  </si>
  <si>
    <t>8.16. INS-63310558 Placa eletrônica de condensadora de split de 18.000 BTU/h (UN)</t>
  </si>
  <si>
    <t>8.17. INS-25782186 Placa receptora de display de split de 18.000 BTU/h (UN)</t>
  </si>
  <si>
    <t>8.18. INS-94785572 Sensor de temperatura de split de 18.000 BTU/h (UN)</t>
  </si>
  <si>
    <t>8.19. INS-33690112 Motor do ventilador de evaporadora de split de 18.000 BTU/h (UN)</t>
  </si>
  <si>
    <t>8.20. INS-96528305 Motor do ventilador de condensadora de split de 18.000 BTU/h (UN)</t>
  </si>
  <si>
    <t>8.21. INS-79706378 Capacitor para compressor de split de 13.000 BTU/h (UN)</t>
  </si>
  <si>
    <t>8.22. INS-03850472 Capacitor para motor ventilador de split de 13.000 BTU/h (UN)</t>
  </si>
  <si>
    <t>8.23. INS-77278969 Placa eletrônica de split de 13.000 BTU/h (UN)</t>
  </si>
  <si>
    <t>8.24. INS-89194365 Placa eletrônica de evaporadora de split de 13.000 BTU/h (UN)</t>
  </si>
  <si>
    <t>8.25. INS-16345298 Placa eletrônica de condensadora de split de 13.000 BTU/h (UN)</t>
  </si>
  <si>
    <t>8.26. INS-76764583 Placa receptora de display de split de 13.000 BTU/h (UN)</t>
  </si>
  <si>
    <t>8.27. INS-32973420 Sensor de temperatura de split de 13.000 BTU/h (UN)</t>
  </si>
  <si>
    <t>8.28. INS-16060823 Motor do ventilador de condensadora de split de 13.000 BTU/h (UN)</t>
  </si>
  <si>
    <t>8.29. INS-32488591 Motor do ventilador de evaporadora de split de 13.000 BTU/h (UN)</t>
  </si>
  <si>
    <t>95313 CURSO DE CAPACITAÇÃO PARA AJUDANTE ESPECIALIZADO (ENCARGOS COMPLEMENTARES) - HORISTA (H)</t>
  </si>
  <si>
    <t>95403 CURSO DE CAPACITAÇÃO PARA ENGENHEIRO CIVIL DE OBRA PLENO (ENCARGOS COMPLEMENTARES) - HORISTA (H)</t>
  </si>
  <si>
    <t>100298 CURSO DE CAPACITAÇÃO PARA MECÂNICO DE REFRIGERAÇÃO (ENCARGOS COMPLEMENTARES) - HORISTA (H)</t>
  </si>
  <si>
    <t>%</t>
  </si>
  <si>
    <t>VALOR (R$)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</si>
  <si>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</si>
  <si>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</si>
  <si>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</si>
  <si>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</si>
  <si>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</si>
  <si>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</si>
  <si>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</si>
  <si>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</si>
  <si>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</si>
  <si>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</si>
  <si>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</si>
  <si>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</si>
  <si>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</si>
  <si>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</si>
  <si>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</si>
  <si>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</si>
  <si>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</si>
  <si>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</si>
  <si>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>MÊS 19</t>
  </si>
  <si>
    <t>MÊS 20</t>
  </si>
  <si>
    <t>MÊS 21</t>
  </si>
  <si>
    <t>MÊS 22</t>
  </si>
  <si>
    <t>MÊS 23</t>
  </si>
  <si>
    <t>MÊS 24</t>
  </si>
  <si>
    <t>MÊS 25</t>
  </si>
  <si>
    <t>MÊS 26</t>
  </si>
  <si>
    <t>MÊS 27</t>
  </si>
  <si>
    <t>MÊS 28</t>
  </si>
  <si>
    <t>MÊS 29</t>
  </si>
  <si>
    <t>MÊS 30</t>
  </si>
  <si>
    <t>MÊS 31</t>
  </si>
  <si>
    <t>MÊS 32</t>
  </si>
  <si>
    <t>MÊS 33</t>
  </si>
  <si>
    <t>MÊS 34</t>
  </si>
  <si>
    <t>MÊS 35</t>
  </si>
  <si>
    <t>MÊS 36</t>
  </si>
  <si>
    <t>MÊS 37</t>
  </si>
  <si>
    <t>MÊS 38</t>
  </si>
  <si>
    <t>MÊS 39</t>
  </si>
  <si>
    <t>MÊS 40</t>
  </si>
  <si>
    <t>MÊS 41</t>
  </si>
  <si>
    <t>MÊS 42</t>
  </si>
  <si>
    <t>MÊS 43</t>
  </si>
  <si>
    <t>MÊS 44</t>
  </si>
  <si>
    <t>MÊS 45</t>
  </si>
  <si>
    <t>MÊS 46</t>
  </si>
  <si>
    <t>MÊS 47</t>
  </si>
  <si>
    <t>MÊS 48</t>
  </si>
  <si>
    <t>MÊS 49</t>
  </si>
  <si>
    <t>MÊS 50</t>
  </si>
  <si>
    <t>MÊS 51</t>
  </si>
  <si>
    <t>MÊS 52</t>
  </si>
  <si>
    <t>MÊS 53</t>
  </si>
  <si>
    <t>MÊS 54</t>
  </si>
  <si>
    <t>MÊS 55</t>
  </si>
  <si>
    <t>MÊS 56</t>
  </si>
  <si>
    <t>MÊS 57</t>
  </si>
  <si>
    <t>MÊS 58</t>
  </si>
  <si>
    <t>MÊS 59</t>
  </si>
  <si>
    <t>MÊS 60</t>
  </si>
  <si>
    <t>Total parcela</t>
  </si>
  <si>
    <t>COD</t>
  </si>
  <si>
    <t>Benefício</t>
  </si>
  <si>
    <t>S + G</t>
  </si>
  <si>
    <t>Garantia/Seguros</t>
  </si>
  <si>
    <t>L</t>
  </si>
  <si>
    <t>Lucro</t>
  </si>
  <si>
    <t>Despesas Indiretas</t>
  </si>
  <si>
    <t>AC</t>
  </si>
  <si>
    <t>Administração Central</t>
  </si>
  <si>
    <t>DF</t>
  </si>
  <si>
    <t>Despesas Financeiras</t>
  </si>
  <si>
    <t>R</t>
  </si>
  <si>
    <t>Riscos</t>
  </si>
  <si>
    <t>I</t>
  </si>
  <si>
    <t>Impostos</t>
  </si>
  <si>
    <t>COFINS</t>
  </si>
  <si>
    <t>PIS</t>
  </si>
  <si>
    <t>CUSTO TOTAL</t>
  </si>
  <si>
    <t>PROPORÇÃO</t>
  </si>
  <si>
    <t>VALOR TOTAL DA OBRA:</t>
  </si>
  <si>
    <t>VALOR TOTAL BDI:</t>
  </si>
  <si>
    <t>VALOR BDI GERAL:</t>
  </si>
  <si>
    <t>VALOR BDI DIFERENCIADO:</t>
  </si>
  <si>
    <t>VALOR GLOBAL DA OBRA:</t>
  </si>
  <si>
    <t>BDI=</t>
  </si>
  <si>
    <t>Garantia/seguros</t>
  </si>
  <si>
    <t>Administração central</t>
  </si>
  <si>
    <t>Despesas financeiras</t>
  </si>
  <si>
    <t>ISS</t>
  </si>
  <si>
    <t>BDI =</t>
  </si>
  <si>
    <t>BDI de Acordo com os Parâmetros Pré-estabelecidos pelo Acordão 2.622/2013 - TCU - Plenário</t>
  </si>
  <si>
    <t>SUPERINTENDÊNCIA REGIONAL DA RECEITA FEDERAL DO BRASIL NA 2ª REGIÃO FISCAL - SRRF02</t>
  </si>
  <si>
    <t>PREGÃO ELETRÔNICO SRRF02 Nº 16/2023</t>
  </si>
  <si>
    <t>Preencher os campos em amarelo da planilha</t>
  </si>
  <si>
    <t>OBSERVAÇÕES:</t>
  </si>
  <si>
    <t>1.  </t>
  </si>
  <si>
    <t>A proposta deverá, obrigatoriamente, estar acompanhada da planilha de custos, planilha de custos e formação de preços, planilha de composição de BDI (geral e reduzido), cronograma físico-financeiro.</t>
  </si>
  <si>
    <t>2. </t>
  </si>
  <si>
    <t>Para cotarem suas propostas, os licitantes devem (obrigatoriamente) tomar conhecimento das informações constantes no ANEXO I e suas partes, a fim de evitar problemas durante o certame e na execução contratual.</t>
  </si>
  <si>
    <t xml:space="preserve">3.    </t>
  </si>
  <si>
    <t>Estes modelos são exemplificativo e não exaustivo, podendo cada licitante elaborar sua própria proposta, desde que contenha todas as informações solicitadas. As Licitantes ficam obrigadas em examinar as formulas constantes nas planilhas modelos.</t>
  </si>
  <si>
    <t xml:space="preserve">4.    </t>
  </si>
  <si>
    <t>Os preços ofertados são de exclusiva responsabilidade do licitante, não lhe assistindo o direito de pleitear qualquer alteração, sob alegação de erros , omissão ou qualquer outro pretexto.</t>
  </si>
  <si>
    <t>CONTRATO DE MANUTENÇÃO DO SISTEMA DE AR-CONDICIONADO DE UNIDADES DA RECEITA FEDERAL DO BRASIL NO ESTADO DO ACRE</t>
  </si>
  <si>
    <t>RESUMO DA PROPOSTA</t>
  </si>
  <si>
    <t>ANEXO 4 - Modelo de Planilha de Custos e Formação de Preços</t>
  </si>
  <si>
    <t>ANEXO 5 - Modelo de Composição do BDI Composição do BDI Geral</t>
  </si>
  <si>
    <t>ANEXO 6 - Cronograma Físico-Financeiro</t>
  </si>
  <si>
    <t>ANEXO 13  - Modelo de Composição de Custo Unitário (Orçamento Analítico)</t>
  </si>
  <si>
    <t>ANEXO 13.1  - Modelo de Composição de Custo Unitário (Orçamento Analítico)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</si>
</sst>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R\$\ #,##0.00"/>
    <numFmt numFmtId="165" formatCode="\'\R\$\ \'###,###,##0.00"/>
    <numFmt numFmtId="166" formatCode="#,##0.00000000"/>
    <numFmt numFmtId="168" formatCode="#,##0.00%"/>
    <numFmt numFmtId="169" formatCode="#,##0.00\ ;#,##0.00\ ;\-#\ ;@\ "/>
  </numFmts>
  <fonts count="28">
    <font>
      <sz val="11"/>
      <color theme="1"/>
      <name val="Calibri"/>
      <family val="2"/>
      <scheme val="minor"/>
    </font>
    <font>
      <b/>
      <sz val="7"/>
      <color rgb="FF000000"/>
      <name val="Arial"/>
      <family val="2"/>
    </font>
    <font>
      <b/>
      <sz val="6"/>
      <color rgb="FF000000"/>
      <name val="Arial"/>
      <family val="2"/>
    </font>
    <font>
      <sz val="6"/>
      <color rgb="FF000000"/>
      <name val="Arial"/>
      <family val="2"/>
    </font>
    <font>
      <b/>
      <sz val="5"/>
      <color rgb="FF000000"/>
      <name val="Arial"/>
      <family val="2"/>
    </font>
    <font>
      <sz val="9"/>
      <color rgb="FF000000"/>
      <name val="SansSerif"/>
      <family val="2"/>
    </font>
    <font>
      <b/>
      <sz val="5"/>
      <color rgb="FF000000"/>
      <name val="SansSerif"/>
      <family val="2"/>
    </font>
    <font>
      <sz val="6"/>
      <color rgb="FF000000"/>
      <name val="SansSerif"/>
      <family val="2"/>
    </font>
    <font>
      <sz val="5"/>
      <color rgb="FF000000"/>
      <name val="Arial"/>
      <family val="2"/>
    </font>
    <font>
      <sz val="7"/>
      <color rgb="FF000000"/>
      <name val="Arial"/>
      <family val="2"/>
    </font>
    <font>
      <sz val="7"/>
      <color rgb="FF000000"/>
      <name val="SansSerif"/>
      <family val="2"/>
    </font>
    <font>
      <b/>
      <sz val="6.5"/>
      <color rgb="FF000000"/>
      <name val="Arial"/>
      <family val="2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theme="4" tint="-0.249977111117893"/>
      <name val="Calibri"/>
      <family val="2"/>
      <scheme val="minor"/>
    </font>
    <font>
      <sz val="6"/>
      <color theme="1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u/>
      <sz val="9"/>
      <color indexed="8"/>
      <name val="Arial"/>
      <family val="2"/>
    </font>
    <font>
      <sz val="10"/>
      <color indexed="8"/>
      <name val="Lucida Sans"/>
      <family val="2"/>
    </font>
    <font>
      <sz val="16"/>
      <color indexed="56"/>
      <name val="Arial Black"/>
      <family val="2"/>
    </font>
    <font>
      <b/>
      <sz val="16"/>
      <color indexed="56"/>
      <name val="Arial Black"/>
      <family val="2"/>
    </font>
  </fonts>
  <fills count="57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solid">
        <fgColor rgb="FFDFDFDF"/>
      </patternFill>
    </fill>
    <fill>
      <patternFill patternType="solid">
        <fgColor rgb="FFDFDFDF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solid">
        <fgColor rgb="FFDFDFDF"/>
      </patternFill>
    </fill>
    <fill>
      <patternFill patternType="solid">
        <fgColor rgb="FFDFDFDF"/>
      </patternFill>
    </fill>
    <fill>
      <patternFill patternType="solid">
        <fgColor rgb="FFDFDFDF"/>
      </patternFill>
    </fill>
    <fill>
      <patternFill patternType="solid">
        <fgColor rgb="FFDFDFDF"/>
      </patternFill>
    </fill>
    <fill>
      <patternFill patternType="solid">
        <fgColor rgb="FFDFDFDF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9D9D9"/>
        <bgColor rgb="FFD9D9D9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9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9" fontId="13" fillId="0" borderId="0" applyFont="0" applyFill="0" applyBorder="0" applyAlignment="0" applyProtection="0"/>
    <xf numFmtId="0" fontId="13" fillId="52" borderId="1"/>
    <xf numFmtId="0" fontId="13" fillId="52" borderId="1"/>
    <xf numFmtId="0" fontId="18" fillId="52" borderId="1"/>
    <xf numFmtId="0" fontId="19" fillId="52" borderId="1"/>
    <xf numFmtId="169" fontId="25" fillId="52" borderId="1"/>
    <xf numFmtId="0" fontId="18" fillId="52" borderId="1"/>
    <xf numFmtId="9" fontId="18" fillId="52" borderId="1" applyFill="0" applyBorder="0" applyAlignment="0" applyProtection="0"/>
  </cellStyleXfs>
  <cellXfs count="160">
    <xf numFmtId="0" fontId="0" fillId="0" borderId="0" xfId="0"/>
    <xf numFmtId="0" fontId="0" fillId="3" borderId="0" xfId="0" applyNumberFormat="1" applyFont="1" applyFill="1" applyBorder="1" applyAlignment="1" applyProtection="1">
      <alignment wrapText="1"/>
      <protection locked="0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left" vertical="center" wrapText="1"/>
    </xf>
    <xf numFmtId="164" fontId="2" fillId="7" borderId="2" xfId="0" applyNumberFormat="1" applyFont="1" applyFill="1" applyBorder="1" applyAlignment="1" applyProtection="1">
      <alignment horizontal="right" vertical="center" wrapText="1"/>
    </xf>
    <xf numFmtId="0" fontId="3" fillId="8" borderId="2" xfId="0" applyNumberFormat="1" applyFont="1" applyFill="1" applyBorder="1" applyAlignment="1" applyProtection="1">
      <alignment horizontal="left" vertical="center" wrapText="1"/>
    </xf>
    <xf numFmtId="0" fontId="3" fillId="9" borderId="2" xfId="0" applyNumberFormat="1" applyFont="1" applyFill="1" applyBorder="1" applyAlignment="1" applyProtection="1">
      <alignment horizontal="center" vertical="center" wrapText="1"/>
    </xf>
    <xf numFmtId="0" fontId="3" fillId="10" borderId="2" xfId="0" applyNumberFormat="1" applyFont="1" applyFill="1" applyBorder="1" applyAlignment="1" applyProtection="1">
      <alignment horizontal="justify" vertical="center" wrapText="1"/>
    </xf>
    <xf numFmtId="4" fontId="3" fillId="11" borderId="2" xfId="0" applyNumberFormat="1" applyFont="1" applyFill="1" applyBorder="1" applyAlignment="1" applyProtection="1">
      <alignment horizontal="right" vertical="center" wrapText="1"/>
    </xf>
    <xf numFmtId="165" fontId="3" fillId="12" borderId="2" xfId="0" applyNumberFormat="1" applyFont="1" applyFill="1" applyBorder="1" applyAlignment="1" applyProtection="1">
      <alignment horizontal="right" vertical="center" wrapText="1"/>
    </xf>
    <xf numFmtId="0" fontId="4" fillId="14" borderId="2" xfId="0" applyNumberFormat="1" applyFont="1" applyFill="1" applyBorder="1" applyAlignment="1" applyProtection="1">
      <alignment horizontal="center" vertical="center" wrapText="1"/>
    </xf>
    <xf numFmtId="0" fontId="2" fillId="16" borderId="1" xfId="0" applyNumberFormat="1" applyFont="1" applyFill="1" applyBorder="1" applyAlignment="1" applyProtection="1">
      <alignment horizontal="left" vertical="center" wrapText="1"/>
    </xf>
    <xf numFmtId="164" fontId="2" fillId="17" borderId="1" xfId="0" applyNumberFormat="1" applyFont="1" applyFill="1" applyBorder="1" applyAlignment="1" applyProtection="1">
      <alignment horizontal="right" vertical="center" wrapText="1"/>
    </xf>
    <xf numFmtId="0" fontId="7" fillId="20" borderId="2" xfId="0" applyNumberFormat="1" applyFont="1" applyFill="1" applyBorder="1" applyAlignment="1" applyProtection="1">
      <alignment horizontal="center" vertical="top" wrapText="1"/>
    </xf>
    <xf numFmtId="0" fontId="7" fillId="21" borderId="2" xfId="0" applyNumberFormat="1" applyFont="1" applyFill="1" applyBorder="1" applyAlignment="1" applyProtection="1">
      <alignment horizontal="justify" vertical="top" wrapText="1"/>
    </xf>
    <xf numFmtId="166" fontId="7" fillId="22" borderId="2" xfId="0" applyNumberFormat="1" applyFont="1" applyFill="1" applyBorder="1" applyAlignment="1" applyProtection="1">
      <alignment horizontal="right" vertical="top" wrapText="1"/>
    </xf>
    <xf numFmtId="164" fontId="7" fillId="23" borderId="2" xfId="0" applyNumberFormat="1" applyFont="1" applyFill="1" applyBorder="1" applyAlignment="1" applyProtection="1">
      <alignment horizontal="right" vertical="top" wrapText="1"/>
    </xf>
    <xf numFmtId="164" fontId="6" fillId="25" borderId="2" xfId="0" applyNumberFormat="1" applyFont="1" applyFill="1" applyBorder="1" applyAlignment="1" applyProtection="1">
      <alignment horizontal="right" vertical="top" wrapText="1"/>
    </xf>
    <xf numFmtId="0" fontId="5" fillId="28" borderId="2" xfId="0" applyNumberFormat="1" applyFont="1" applyFill="1" applyBorder="1" applyAlignment="1" applyProtection="1">
      <alignment horizontal="center" vertical="center" wrapText="1"/>
    </xf>
    <xf numFmtId="0" fontId="10" fillId="29" borderId="2" xfId="0" applyNumberFormat="1" applyFont="1" applyFill="1" applyBorder="1" applyAlignment="1" applyProtection="1">
      <alignment horizontal="center" vertical="center" wrapText="1"/>
    </xf>
    <xf numFmtId="168" fontId="8" fillId="33" borderId="4" xfId="0" applyNumberFormat="1" applyFont="1" applyFill="1" applyBorder="1" applyAlignment="1" applyProtection="1">
      <alignment horizontal="right" vertical="center" wrapText="1"/>
    </xf>
    <xf numFmtId="168" fontId="4" fillId="34" borderId="4" xfId="0" applyNumberFormat="1" applyFont="1" applyFill="1" applyBorder="1" applyAlignment="1" applyProtection="1">
      <alignment horizontal="right" vertical="center" wrapText="1"/>
    </xf>
    <xf numFmtId="164" fontId="9" fillId="35" borderId="2" xfId="0" applyNumberFormat="1" applyFont="1" applyFill="1" applyBorder="1" applyAlignment="1" applyProtection="1">
      <alignment horizontal="right" vertical="center" wrapText="1"/>
    </xf>
    <xf numFmtId="164" fontId="11" fillId="36" borderId="2" xfId="0" applyNumberFormat="1" applyFont="1" applyFill="1" applyBorder="1" applyAlignment="1" applyProtection="1">
      <alignment horizontal="right" vertical="center" wrapText="1"/>
    </xf>
    <xf numFmtId="164" fontId="1" fillId="37" borderId="2" xfId="0" applyNumberFormat="1" applyFont="1" applyFill="1" applyBorder="1" applyAlignment="1" applyProtection="1">
      <alignment horizontal="right" vertical="center" wrapText="1"/>
    </xf>
    <xf numFmtId="0" fontId="0" fillId="38" borderId="5" xfId="0" applyNumberFormat="1" applyFont="1" applyFill="1" applyBorder="1" applyAlignment="1" applyProtection="1">
      <alignment wrapText="1"/>
      <protection locked="0"/>
    </xf>
    <xf numFmtId="0" fontId="0" fillId="39" borderId="6" xfId="0" applyNumberFormat="1" applyFont="1" applyFill="1" applyBorder="1" applyAlignment="1" applyProtection="1">
      <alignment wrapText="1"/>
      <protection locked="0"/>
    </xf>
    <xf numFmtId="164" fontId="9" fillId="41" borderId="4" xfId="0" applyNumberFormat="1" applyFont="1" applyFill="1" applyBorder="1" applyAlignment="1" applyProtection="1">
      <alignment horizontal="right" vertical="center" wrapText="1"/>
    </xf>
    <xf numFmtId="0" fontId="0" fillId="42" borderId="8" xfId="0" applyNumberFormat="1" applyFont="1" applyFill="1" applyBorder="1" applyAlignment="1" applyProtection="1">
      <alignment wrapText="1"/>
      <protection locked="0"/>
    </xf>
    <xf numFmtId="0" fontId="0" fillId="43" borderId="3" xfId="0" applyNumberFormat="1" applyFont="1" applyFill="1" applyBorder="1" applyAlignment="1" applyProtection="1">
      <alignment wrapText="1"/>
      <protection locked="0"/>
    </xf>
    <xf numFmtId="0" fontId="1" fillId="44" borderId="2" xfId="0" applyNumberFormat="1" applyFont="1" applyFill="1" applyBorder="1" applyAlignment="1" applyProtection="1">
      <alignment horizontal="center" vertical="center" wrapText="1"/>
    </xf>
    <xf numFmtId="0" fontId="1" fillId="45" borderId="2" xfId="0" applyNumberFormat="1" applyFont="1" applyFill="1" applyBorder="1" applyAlignment="1" applyProtection="1">
      <alignment horizontal="left" vertical="top" wrapText="1"/>
    </xf>
    <xf numFmtId="0" fontId="9" fillId="46" borderId="2" xfId="0" applyNumberFormat="1" applyFont="1" applyFill="1" applyBorder="1" applyAlignment="1" applyProtection="1">
      <alignment horizontal="center" vertical="top" wrapText="1"/>
    </xf>
    <xf numFmtId="0" fontId="9" fillId="47" borderId="2" xfId="0" applyNumberFormat="1" applyFont="1" applyFill="1" applyBorder="1" applyAlignment="1" applyProtection="1">
      <alignment horizontal="left" vertical="top" wrapText="1"/>
    </xf>
    <xf numFmtId="0" fontId="1" fillId="48" borderId="2" xfId="0" applyNumberFormat="1" applyFont="1" applyFill="1" applyBorder="1" applyAlignment="1" applyProtection="1">
      <alignment horizontal="right" vertical="center" wrapText="1"/>
    </xf>
    <xf numFmtId="0" fontId="1" fillId="50" borderId="2" xfId="0" applyNumberFormat="1" applyFont="1" applyFill="1" applyBorder="1" applyAlignment="1" applyProtection="1">
      <alignment horizontal="center" vertical="top" wrapText="1"/>
    </xf>
    <xf numFmtId="164" fontId="9" fillId="35" borderId="2" xfId="0" applyNumberFormat="1" applyFont="1" applyFill="1" applyBorder="1" applyAlignment="1" applyProtection="1">
      <alignment horizontal="right" vertical="center" wrapText="1"/>
    </xf>
    <xf numFmtId="164" fontId="9" fillId="41" borderId="4" xfId="0" applyNumberFormat="1" applyFont="1" applyFill="1" applyBorder="1" applyAlignment="1" applyProtection="1">
      <alignment horizontal="right" vertical="center" wrapText="1"/>
    </xf>
    <xf numFmtId="0" fontId="0" fillId="3" borderId="1" xfId="0" applyNumberFormat="1" applyFont="1" applyFill="1" applyBorder="1" applyAlignment="1" applyProtection="1">
      <alignment wrapText="1"/>
      <protection locked="0"/>
    </xf>
    <xf numFmtId="0" fontId="14" fillId="52" borderId="1" xfId="0" applyFont="1" applyFill="1" applyBorder="1" applyAlignment="1">
      <alignment horizontal="right" vertical="center"/>
    </xf>
    <xf numFmtId="4" fontId="14" fillId="52" borderId="2" xfId="0" applyNumberFormat="1" applyFont="1" applyFill="1" applyBorder="1" applyAlignment="1">
      <alignment horizontal="right" vertical="center" wrapText="1"/>
    </xf>
    <xf numFmtId="10" fontId="14" fillId="52" borderId="9" xfId="1" applyNumberFormat="1" applyFont="1" applyFill="1" applyBorder="1" applyAlignment="1">
      <alignment horizontal="right" vertical="center"/>
    </xf>
    <xf numFmtId="4" fontId="15" fillId="52" borderId="2" xfId="0" applyNumberFormat="1" applyFont="1" applyFill="1" applyBorder="1" applyAlignment="1">
      <alignment horizontal="right" vertical="center" wrapText="1"/>
    </xf>
    <xf numFmtId="4" fontId="0" fillId="3" borderId="0" xfId="0" applyNumberFormat="1" applyFont="1" applyFill="1" applyBorder="1" applyAlignment="1" applyProtection="1">
      <alignment wrapText="1"/>
      <protection locked="0"/>
    </xf>
    <xf numFmtId="4" fontId="0" fillId="0" borderId="0" xfId="0" applyNumberFormat="1"/>
    <xf numFmtId="10" fontId="12" fillId="51" borderId="1" xfId="0" applyNumberFormat="1" applyFont="1" applyFill="1" applyBorder="1" applyAlignment="1" applyProtection="1">
      <alignment vertical="center" wrapText="1"/>
    </xf>
    <xf numFmtId="10" fontId="1" fillId="49" borderId="2" xfId="1" applyNumberFormat="1" applyFont="1" applyFill="1" applyBorder="1" applyAlignment="1" applyProtection="1">
      <alignment horizontal="right" vertical="top" wrapText="1"/>
    </xf>
    <xf numFmtId="0" fontId="12" fillId="51" borderId="1" xfId="0" applyNumberFormat="1" applyFont="1" applyFill="1" applyBorder="1" applyAlignment="1" applyProtection="1">
      <alignment horizontal="right" vertical="center" wrapText="1"/>
    </xf>
    <xf numFmtId="0" fontId="1" fillId="52" borderId="2" xfId="0" applyFont="1" applyFill="1" applyBorder="1" applyAlignment="1">
      <alignment horizontal="center" vertical="center" wrapText="1"/>
    </xf>
    <xf numFmtId="0" fontId="0" fillId="52" borderId="0" xfId="0" applyFill="1" applyAlignment="1" applyProtection="1">
      <alignment wrapText="1"/>
      <protection locked="0"/>
    </xf>
    <xf numFmtId="0" fontId="1" fillId="52" borderId="2" xfId="0" applyFont="1" applyFill="1" applyBorder="1" applyAlignment="1">
      <alignment horizontal="left" vertical="top" wrapText="1"/>
    </xf>
    <xf numFmtId="0" fontId="9" fillId="52" borderId="2" xfId="0" applyFont="1" applyFill="1" applyBorder="1" applyAlignment="1">
      <alignment horizontal="center" vertical="top" wrapText="1"/>
    </xf>
    <xf numFmtId="0" fontId="9" fillId="52" borderId="2" xfId="0" applyFont="1" applyFill="1" applyBorder="1" applyAlignment="1">
      <alignment horizontal="left" vertical="top" wrapText="1"/>
    </xf>
    <xf numFmtId="0" fontId="1" fillId="52" borderId="2" xfId="0" applyFont="1" applyFill="1" applyBorder="1" applyAlignment="1">
      <alignment horizontal="right" vertical="center" wrapText="1"/>
    </xf>
    <xf numFmtId="10" fontId="1" fillId="52" borderId="2" xfId="1" applyNumberFormat="1" applyFont="1" applyFill="1" applyBorder="1" applyAlignment="1">
      <alignment horizontal="right" vertical="top" wrapText="1"/>
    </xf>
    <xf numFmtId="0" fontId="1" fillId="52" borderId="2" xfId="0" applyFont="1" applyFill="1" applyBorder="1" applyAlignment="1">
      <alignment horizontal="center" vertical="top" wrapText="1"/>
    </xf>
    <xf numFmtId="0" fontId="12" fillId="52" borderId="1" xfId="0" applyFont="1" applyFill="1" applyBorder="1" applyAlignment="1">
      <alignment horizontal="right" vertical="center" wrapText="1"/>
    </xf>
    <xf numFmtId="10" fontId="12" fillId="52" borderId="1" xfId="0" applyNumberFormat="1" applyFont="1" applyFill="1" applyBorder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4" fontId="0" fillId="0" borderId="0" xfId="0" applyNumberFormat="1" applyFill="1"/>
    <xf numFmtId="0" fontId="4" fillId="13" borderId="1" xfId="0" applyNumberFormat="1" applyFont="1" applyFill="1" applyBorder="1" applyAlignment="1" applyProtection="1">
      <alignment vertical="center" wrapText="1"/>
    </xf>
    <xf numFmtId="0" fontId="14" fillId="52" borderId="1" xfId="0" applyFont="1" applyFill="1" applyBorder="1" applyAlignment="1">
      <alignment vertical="center"/>
    </xf>
    <xf numFmtId="0" fontId="2" fillId="52" borderId="1" xfId="0" applyFont="1" applyFill="1" applyBorder="1" applyAlignment="1">
      <alignment horizontal="right" vertical="center"/>
    </xf>
    <xf numFmtId="4" fontId="2" fillId="52" borderId="2" xfId="0" applyNumberFormat="1" applyFont="1" applyFill="1" applyBorder="1" applyAlignment="1">
      <alignment horizontal="right" vertical="center" wrapText="1"/>
    </xf>
    <xf numFmtId="10" fontId="2" fillId="52" borderId="9" xfId="1" applyNumberFormat="1" applyFont="1" applyFill="1" applyBorder="1" applyAlignment="1">
      <alignment horizontal="right" vertical="center"/>
    </xf>
    <xf numFmtId="0" fontId="2" fillId="52" borderId="1" xfId="2" applyNumberFormat="1" applyFont="1" applyFill="1" applyBorder="1" applyAlignment="1" applyProtection="1">
      <alignment horizontal="left" vertical="center" wrapText="1"/>
    </xf>
    <xf numFmtId="164" fontId="2" fillId="52" borderId="1" xfId="2" applyNumberFormat="1" applyFont="1" applyFill="1" applyBorder="1" applyAlignment="1" applyProtection="1">
      <alignment horizontal="right" vertical="center" wrapText="1"/>
    </xf>
    <xf numFmtId="10" fontId="17" fillId="0" borderId="0" xfId="1" applyNumberFormat="1" applyFont="1"/>
    <xf numFmtId="164" fontId="0" fillId="0" borderId="0" xfId="0" applyNumberFormat="1"/>
    <xf numFmtId="0" fontId="3" fillId="0" borderId="2" xfId="0" applyNumberFormat="1" applyFont="1" applyFill="1" applyBorder="1" applyAlignment="1" applyProtection="1">
      <alignment horizontal="left" vertical="center" wrapText="1"/>
    </xf>
    <xf numFmtId="168" fontId="8" fillId="52" borderId="4" xfId="0" applyNumberFormat="1" applyFont="1" applyFill="1" applyBorder="1" applyAlignment="1">
      <alignment horizontal="right" vertical="center" wrapText="1"/>
    </xf>
    <xf numFmtId="0" fontId="21" fillId="52" borderId="11" xfId="5" applyFont="1" applyBorder="1" applyAlignment="1" applyProtection="1">
      <alignment horizontal="left" vertical="center"/>
      <protection locked="0"/>
    </xf>
    <xf numFmtId="49" fontId="19" fillId="52" borderId="1" xfId="5" applyNumberFormat="1" applyFont="1" applyAlignment="1" applyProtection="1">
      <alignment horizontal="center" vertical="center" wrapText="1"/>
      <protection locked="0"/>
    </xf>
    <xf numFmtId="0" fontId="19" fillId="52" borderId="1" xfId="5" applyFont="1" applyAlignment="1" applyProtection="1">
      <alignment horizontal="center" vertical="center" wrapText="1"/>
      <protection locked="0"/>
    </xf>
    <xf numFmtId="0" fontId="22" fillId="54" borderId="1" xfId="7" applyFont="1" applyFill="1" applyAlignment="1">
      <alignment vertical="center"/>
    </xf>
    <xf numFmtId="0" fontId="23" fillId="55" borderId="12" xfId="7" applyFont="1" applyFill="1" applyBorder="1" applyAlignment="1">
      <alignment horizontal="center" vertical="center"/>
    </xf>
    <xf numFmtId="0" fontId="23" fillId="54" borderId="1" xfId="7" applyFont="1" applyFill="1" applyAlignment="1">
      <alignment horizontal="center" vertical="center"/>
    </xf>
    <xf numFmtId="0" fontId="22" fillId="54" borderId="1" xfId="7" applyFont="1" applyFill="1" applyAlignment="1">
      <alignment horizontal="center" vertical="center"/>
    </xf>
    <xf numFmtId="2" fontId="22" fillId="54" borderId="1" xfId="7" applyNumberFormat="1" applyFont="1" applyFill="1" applyAlignment="1">
      <alignment horizontal="center" vertical="center"/>
    </xf>
    <xf numFmtId="0" fontId="24" fillId="54" borderId="1" xfId="7" applyFont="1" applyFill="1" applyAlignment="1">
      <alignment vertical="center"/>
    </xf>
    <xf numFmtId="0" fontId="22" fillId="52" borderId="1" xfId="7" applyFont="1" applyAlignment="1">
      <alignment vertical="center"/>
    </xf>
    <xf numFmtId="0" fontId="22" fillId="52" borderId="1" xfId="7" applyFont="1" applyAlignment="1">
      <alignment horizontal="center" vertical="center"/>
    </xf>
    <xf numFmtId="10" fontId="22" fillId="52" borderId="1" xfId="7" applyNumberFormat="1" applyFont="1" applyAlignment="1">
      <alignment horizontal="right" vertical="center"/>
    </xf>
    <xf numFmtId="0" fontId="20" fillId="52" borderId="14" xfId="5" applyFont="1" applyBorder="1" applyAlignment="1" applyProtection="1">
      <alignment horizontal="center" vertical="center" wrapText="1"/>
      <protection locked="0"/>
    </xf>
    <xf numFmtId="0" fontId="0" fillId="2" borderId="1" xfId="0" applyNumberFormat="1" applyFont="1" applyFill="1" applyBorder="1" applyAlignment="1" applyProtection="1">
      <alignment wrapText="1"/>
      <protection locked="0"/>
    </xf>
    <xf numFmtId="0" fontId="0" fillId="52" borderId="1" xfId="0" applyFill="1" applyBorder="1" applyAlignment="1" applyProtection="1">
      <alignment wrapText="1"/>
      <protection locked="0"/>
    </xf>
    <xf numFmtId="164" fontId="7" fillId="56" borderId="2" xfId="0" applyNumberFormat="1" applyFont="1" applyFill="1" applyBorder="1" applyAlignment="1" applyProtection="1">
      <alignment horizontal="right" vertical="top" wrapText="1"/>
    </xf>
    <xf numFmtId="0" fontId="22" fillId="54" borderId="1" xfId="7" applyFont="1" applyFill="1" applyBorder="1" applyAlignment="1">
      <alignment horizontal="left" vertical="center" wrapText="1"/>
    </xf>
    <xf numFmtId="0" fontId="20" fillId="52" borderId="15" xfId="5" applyFont="1" applyBorder="1" applyAlignment="1" applyProtection="1">
      <alignment horizontal="center"/>
      <protection locked="0"/>
    </xf>
    <xf numFmtId="0" fontId="20" fillId="52" borderId="16" xfId="5" applyFont="1" applyBorder="1" applyAlignment="1" applyProtection="1">
      <alignment horizontal="center"/>
      <protection locked="0"/>
    </xf>
    <xf numFmtId="0" fontId="23" fillId="54" borderId="13" xfId="7" applyFont="1" applyFill="1" applyBorder="1" applyAlignment="1">
      <alignment horizontal="left" vertical="center"/>
    </xf>
    <xf numFmtId="0" fontId="2" fillId="52" borderId="1" xfId="2" applyNumberFormat="1" applyFont="1" applyFill="1" applyBorder="1" applyAlignment="1" applyProtection="1">
      <alignment horizontal="left" vertical="center" wrapText="1"/>
    </xf>
    <xf numFmtId="0" fontId="2" fillId="16" borderId="1" xfId="0" applyNumberFormat="1" applyFont="1" applyFill="1" applyBorder="1" applyAlignment="1" applyProtection="1">
      <alignment horizontal="left" vertical="center" wrapText="1"/>
    </xf>
    <xf numFmtId="0" fontId="14" fillId="52" borderId="1" xfId="0" applyFont="1" applyFill="1" applyBorder="1" applyAlignment="1">
      <alignment horizontal="right" vertical="center"/>
    </xf>
    <xf numFmtId="0" fontId="14" fillId="52" borderId="9" xfId="0" applyFont="1" applyFill="1" applyBorder="1" applyAlignment="1">
      <alignment horizontal="right" vertical="center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6" borderId="2" xfId="0" applyNumberFormat="1" applyFont="1" applyFill="1" applyBorder="1" applyAlignment="1" applyProtection="1">
      <alignment horizontal="left" vertical="center" wrapText="1"/>
    </xf>
    <xf numFmtId="0" fontId="0" fillId="2" borderId="1" xfId="0" applyNumberFormat="1" applyFont="1" applyFill="1" applyBorder="1" applyAlignment="1" applyProtection="1">
      <alignment wrapText="1"/>
      <protection locked="0"/>
    </xf>
    <xf numFmtId="0" fontId="1" fillId="4" borderId="1" xfId="0" applyNumberFormat="1" applyFont="1" applyFill="1" applyBorder="1" applyAlignment="1" applyProtection="1">
      <alignment horizontal="right" vertical="center" wrapText="1"/>
    </xf>
    <xf numFmtId="0" fontId="2" fillId="26" borderId="2" xfId="0" applyNumberFormat="1" applyFont="1" applyFill="1" applyBorder="1" applyAlignment="1" applyProtection="1">
      <alignment horizontal="right" vertical="center" wrapText="1"/>
    </xf>
    <xf numFmtId="0" fontId="5" fillId="18" borderId="1" xfId="0" applyNumberFormat="1" applyFont="1" applyFill="1" applyBorder="1" applyAlignment="1" applyProtection="1">
      <alignment horizontal="left" vertical="top" wrapText="1"/>
    </xf>
    <xf numFmtId="0" fontId="1" fillId="15" borderId="2" xfId="0" applyNumberFormat="1" applyFont="1" applyFill="1" applyBorder="1" applyAlignment="1" applyProtection="1">
      <alignment horizontal="left" vertical="center" wrapText="1"/>
    </xf>
    <xf numFmtId="0" fontId="6" fillId="19" borderId="2" xfId="0" applyNumberFormat="1" applyFont="1" applyFill="1" applyBorder="1" applyAlignment="1" applyProtection="1">
      <alignment horizontal="left" vertical="center" wrapText="1"/>
    </xf>
    <xf numFmtId="0" fontId="6" fillId="24" borderId="2" xfId="0" applyNumberFormat="1" applyFont="1" applyFill="1" applyBorder="1" applyAlignment="1" applyProtection="1">
      <alignment horizontal="right" vertical="top" wrapText="1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0" fillId="52" borderId="1" xfId="0" applyFill="1" applyBorder="1" applyAlignment="1" applyProtection="1">
      <alignment wrapText="1"/>
      <protection locked="0"/>
    </xf>
    <xf numFmtId="0" fontId="12" fillId="52" borderId="1" xfId="0" applyFont="1" applyFill="1" applyBorder="1" applyAlignment="1">
      <alignment horizontal="center" vertical="center" wrapText="1"/>
    </xf>
    <xf numFmtId="0" fontId="1" fillId="52" borderId="1" xfId="0" applyFont="1" applyFill="1" applyBorder="1" applyAlignment="1">
      <alignment horizontal="right" vertical="center" wrapText="1"/>
    </xf>
    <xf numFmtId="164" fontId="7" fillId="40" borderId="7" xfId="0" applyNumberFormat="1" applyFont="1" applyFill="1" applyBorder="1" applyAlignment="1" applyProtection="1">
      <alignment horizontal="right" vertical="center" wrapText="1"/>
    </xf>
    <xf numFmtId="164" fontId="9" fillId="41" borderId="4" xfId="0" applyNumberFormat="1" applyFont="1" applyFill="1" applyBorder="1" applyAlignment="1" applyProtection="1">
      <alignment horizontal="right" vertical="center" wrapText="1"/>
    </xf>
    <xf numFmtId="164" fontId="9" fillId="35" borderId="2" xfId="0" applyNumberFormat="1" applyFont="1" applyFill="1" applyBorder="1" applyAlignment="1" applyProtection="1">
      <alignment horizontal="right" vertical="center" wrapText="1"/>
    </xf>
    <xf numFmtId="0" fontId="10" fillId="30" borderId="2" xfId="0" applyNumberFormat="1" applyFont="1" applyFill="1" applyBorder="1" applyAlignment="1" applyProtection="1">
      <alignment horizontal="left" vertical="center" wrapText="1"/>
    </xf>
    <xf numFmtId="0" fontId="9" fillId="31" borderId="2" xfId="0" applyNumberFormat="1" applyFont="1" applyFill="1" applyBorder="1" applyAlignment="1" applyProtection="1">
      <alignment horizontal="left" vertical="center" wrapText="1"/>
    </xf>
    <xf numFmtId="164" fontId="9" fillId="32" borderId="2" xfId="0" applyNumberFormat="1" applyFont="1" applyFill="1" applyBorder="1" applyAlignment="1" applyProtection="1">
      <alignment horizontal="right" vertical="center" wrapText="1"/>
    </xf>
    <xf numFmtId="168" fontId="8" fillId="33" borderId="4" xfId="0" applyNumberFormat="1" applyFont="1" applyFill="1" applyBorder="1" applyAlignment="1" applyProtection="1">
      <alignment horizontal="right" vertical="center" wrapText="1"/>
    </xf>
    <xf numFmtId="164" fontId="9" fillId="35" borderId="10" xfId="0" applyNumberFormat="1" applyFont="1" applyFill="1" applyBorder="1" applyAlignment="1" applyProtection="1">
      <alignment horizontal="center" vertical="center" wrapText="1"/>
    </xf>
    <xf numFmtId="164" fontId="9" fillId="35" borderId="7" xfId="0" applyNumberFormat="1" applyFont="1" applyFill="1" applyBorder="1" applyAlignment="1" applyProtection="1">
      <alignment horizontal="center" vertical="center" wrapText="1"/>
    </xf>
    <xf numFmtId="0" fontId="5" fillId="28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5" fillId="52" borderId="1" xfId="0" applyFont="1" applyFill="1" applyBorder="1" applyAlignment="1">
      <alignment horizontal="left" vertical="top" wrapText="1"/>
    </xf>
    <xf numFmtId="0" fontId="1" fillId="52" borderId="2" xfId="0" applyFont="1" applyFill="1" applyBorder="1" applyAlignment="1">
      <alignment horizontal="left" vertical="center" wrapText="1"/>
    </xf>
    <xf numFmtId="0" fontId="6" fillId="27" borderId="2" xfId="0" applyFont="1" applyFill="1" applyBorder="1" applyAlignment="1">
      <alignment horizontal="left" vertical="center" wrapText="1"/>
    </xf>
    <xf numFmtId="0" fontId="4" fillId="27" borderId="2" xfId="0" applyFont="1" applyFill="1" applyBorder="1" applyAlignment="1">
      <alignment horizontal="center" vertical="center" wrapText="1"/>
    </xf>
    <xf numFmtId="0" fontId="7" fillId="52" borderId="2" xfId="0" applyFont="1" applyFill="1" applyBorder="1" applyAlignment="1">
      <alignment horizontal="center" vertical="top" wrapText="1"/>
    </xf>
    <xf numFmtId="0" fontId="7" fillId="52" borderId="2" xfId="0" applyFont="1" applyFill="1" applyBorder="1" applyAlignment="1">
      <alignment horizontal="justify" vertical="top" wrapText="1"/>
    </xf>
    <xf numFmtId="166" fontId="7" fillId="52" borderId="2" xfId="0" applyNumberFormat="1" applyFont="1" applyFill="1" applyBorder="1" applyAlignment="1">
      <alignment horizontal="right" vertical="top" wrapText="1"/>
    </xf>
    <xf numFmtId="164" fontId="7" fillId="52" borderId="2" xfId="0" applyNumberFormat="1" applyFont="1" applyFill="1" applyBorder="1" applyAlignment="1">
      <alignment horizontal="right" vertical="top" wrapText="1"/>
    </xf>
    <xf numFmtId="0" fontId="6" fillId="52" borderId="2" xfId="0" applyFont="1" applyFill="1" applyBorder="1" applyAlignment="1">
      <alignment horizontal="right" vertical="top" wrapText="1"/>
    </xf>
    <xf numFmtId="164" fontId="6" fillId="52" borderId="2" xfId="0" applyNumberFormat="1" applyFont="1" applyFill="1" applyBorder="1" applyAlignment="1">
      <alignment horizontal="right" vertical="top" wrapText="1"/>
    </xf>
    <xf numFmtId="0" fontId="2" fillId="52" borderId="2" xfId="0" applyFont="1" applyFill="1" applyBorder="1" applyAlignment="1">
      <alignment horizontal="right" vertical="center" wrapText="1"/>
    </xf>
    <xf numFmtId="164" fontId="2" fillId="52" borderId="2" xfId="0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 applyProtection="1">
      <alignment wrapText="1"/>
      <protection locked="0"/>
    </xf>
    <xf numFmtId="0" fontId="5" fillId="0" borderId="1" xfId="0" applyFont="1" applyFill="1" applyBorder="1" applyAlignment="1">
      <alignment horizontal="left" vertical="top" wrapText="1"/>
    </xf>
    <xf numFmtId="164" fontId="3" fillId="56" borderId="2" xfId="0" applyNumberFormat="1" applyFont="1" applyFill="1" applyBorder="1" applyAlignment="1" applyProtection="1">
      <alignment horizontal="right" vertical="center" wrapText="1"/>
    </xf>
    <xf numFmtId="10" fontId="9" fillId="56" borderId="2" xfId="1" applyNumberFormat="1" applyFont="1" applyFill="1" applyBorder="1" applyAlignment="1">
      <alignment horizontal="right" vertical="top" wrapText="1"/>
    </xf>
    <xf numFmtId="10" fontId="9" fillId="56" borderId="2" xfId="1" applyNumberFormat="1" applyFont="1" applyFill="1" applyBorder="1" applyAlignment="1" applyProtection="1">
      <alignment horizontal="right" vertical="top" wrapText="1"/>
    </xf>
    <xf numFmtId="0" fontId="20" fillId="52" borderId="19" xfId="5" applyFont="1" applyBorder="1" applyAlignment="1" applyProtection="1">
      <alignment horizontal="center" vertical="center" wrapText="1"/>
      <protection locked="0"/>
    </xf>
    <xf numFmtId="0" fontId="20" fillId="52" borderId="20" xfId="5" applyFont="1" applyBorder="1" applyAlignment="1" applyProtection="1">
      <alignment horizontal="center" vertical="center" wrapText="1"/>
      <protection locked="0"/>
    </xf>
    <xf numFmtId="0" fontId="20" fillId="52" borderId="21" xfId="5" applyFont="1" applyBorder="1" applyAlignment="1" applyProtection="1">
      <alignment horizontal="center" vertical="center" wrapText="1"/>
      <protection locked="0"/>
    </xf>
    <xf numFmtId="0" fontId="26" fillId="54" borderId="1" xfId="7" applyFont="1" applyFill="1" applyBorder="1" applyAlignment="1" applyProtection="1">
      <alignment horizontal="center" vertical="center" wrapText="1"/>
      <protection locked="0"/>
    </xf>
    <xf numFmtId="0" fontId="26" fillId="54" borderId="17" xfId="7" applyFont="1" applyFill="1" applyBorder="1" applyAlignment="1" applyProtection="1">
      <alignment horizontal="center" vertical="center" wrapText="1"/>
      <protection locked="0"/>
    </xf>
    <xf numFmtId="0" fontId="14" fillId="53" borderId="23" xfId="0" applyFont="1" applyFill="1" applyBorder="1" applyAlignment="1" applyProtection="1">
      <alignment horizontal="center" vertical="center" wrapText="1"/>
      <protection locked="0"/>
    </xf>
    <xf numFmtId="0" fontId="14" fillId="53" borderId="23" xfId="0" applyFont="1" applyFill="1" applyBorder="1" applyAlignment="1" applyProtection="1">
      <alignment horizontal="center" vertical="center" wrapText="1"/>
      <protection locked="0"/>
    </xf>
    <xf numFmtId="0" fontId="26" fillId="54" borderId="15" xfId="7" applyFont="1" applyFill="1" applyBorder="1" applyAlignment="1" applyProtection="1">
      <alignment horizontal="center" vertical="center" wrapText="1"/>
      <protection locked="0"/>
    </xf>
    <xf numFmtId="0" fontId="26" fillId="54" borderId="16" xfId="7" applyFont="1" applyFill="1" applyBorder="1" applyAlignment="1" applyProtection="1">
      <alignment horizontal="center" vertical="center" wrapText="1"/>
      <protection locked="0"/>
    </xf>
    <xf numFmtId="0" fontId="26" fillId="54" borderId="14" xfId="7" applyFont="1" applyFill="1" applyBorder="1" applyAlignment="1" applyProtection="1">
      <alignment horizontal="center" vertical="center" wrapText="1"/>
      <protection locked="0"/>
    </xf>
    <xf numFmtId="0" fontId="26" fillId="54" borderId="18" xfId="7" applyFont="1" applyFill="1" applyBorder="1" applyAlignment="1" applyProtection="1">
      <alignment horizontal="center" vertical="center" wrapText="1"/>
      <protection locked="0"/>
    </xf>
    <xf numFmtId="0" fontId="26" fillId="54" borderId="19" xfId="7" applyFont="1" applyFill="1" applyBorder="1" applyAlignment="1" applyProtection="1">
      <alignment horizontal="center" vertical="center" wrapText="1"/>
      <protection locked="0"/>
    </xf>
    <xf numFmtId="0" fontId="26" fillId="54" borderId="20" xfId="7" applyFont="1" applyFill="1" applyBorder="1" applyAlignment="1" applyProtection="1">
      <alignment horizontal="center" vertical="center" wrapText="1"/>
      <protection locked="0"/>
    </xf>
    <xf numFmtId="0" fontId="26" fillId="54" borderId="21" xfId="7" applyFont="1" applyFill="1" applyBorder="1" applyAlignment="1" applyProtection="1">
      <alignment horizontal="center" vertical="center" wrapText="1"/>
      <protection locked="0"/>
    </xf>
    <xf numFmtId="0" fontId="26" fillId="52" borderId="25" xfId="7" applyFont="1" applyBorder="1" applyAlignment="1" applyProtection="1">
      <alignment horizontal="center" vertical="center" wrapText="1"/>
      <protection locked="0"/>
    </xf>
    <xf numFmtId="0" fontId="26" fillId="52" borderId="24" xfId="7" applyFont="1" applyBorder="1" applyAlignment="1" applyProtection="1">
      <alignment horizontal="center" vertical="center" wrapText="1"/>
      <protection locked="0"/>
    </xf>
    <xf numFmtId="0" fontId="26" fillId="52" borderId="22" xfId="7" applyFont="1" applyBorder="1" applyAlignment="1" applyProtection="1">
      <alignment horizontal="center" vertical="center" wrapText="1"/>
      <protection locked="0"/>
    </xf>
    <xf numFmtId="0" fontId="0" fillId="2" borderId="3" xfId="0" applyNumberFormat="1" applyFont="1" applyFill="1" applyBorder="1" applyAlignment="1" applyProtection="1">
      <alignment wrapText="1"/>
      <protection locked="0"/>
    </xf>
    <xf numFmtId="0" fontId="26" fillId="52" borderId="26" xfId="7" applyFont="1" applyBorder="1" applyAlignment="1" applyProtection="1">
      <alignment horizontal="center" vertical="center" wrapText="1"/>
      <protection locked="0"/>
    </xf>
    <xf numFmtId="0" fontId="26" fillId="52" borderId="1" xfId="7" applyFont="1" applyBorder="1" applyAlignment="1" applyProtection="1">
      <alignment horizontal="center" vertical="center" wrapText="1"/>
      <protection locked="0"/>
    </xf>
    <xf numFmtId="0" fontId="20" fillId="56" borderId="17" xfId="5" applyFont="1" applyFill="1" applyBorder="1" applyAlignment="1" applyProtection="1">
      <alignment horizontal="center" vertical="center"/>
      <protection locked="0"/>
    </xf>
    <xf numFmtId="0" fontId="27" fillId="52" borderId="22" xfId="7" applyFont="1" applyBorder="1" applyAlignment="1">
      <alignment horizontal="center" vertical="center"/>
    </xf>
    <xf numFmtId="0" fontId="20" fillId="56" borderId="1" xfId="5" applyFont="1" applyFill="1" applyBorder="1" applyAlignment="1" applyProtection="1">
      <alignment horizontal="center" vertical="center"/>
      <protection locked="0"/>
    </xf>
    <xf numFmtId="0" fontId="20" fillId="56" borderId="18" xfId="5" applyFont="1" applyFill="1" applyBorder="1" applyAlignment="1" applyProtection="1">
      <alignment horizontal="center" vertical="center"/>
      <protection locked="0"/>
    </xf>
  </cellXfs>
  <cellStyles count="9">
    <cellStyle name="40% - Ênfase2 6 2 2 2" xfId="5" xr:uid="{266F0867-C942-47F5-88AB-C472089F606E}"/>
    <cellStyle name="Excel Built-in Explanatory Text" xfId="6" xr:uid="{4C5C2E4E-F0F7-45E0-9008-5D183AACFC5D}"/>
    <cellStyle name="Normal" xfId="0" builtinId="0"/>
    <cellStyle name="Normal 2" xfId="2" xr:uid="{49115C96-2DB0-4CDF-8EC5-67B746B243BE}"/>
    <cellStyle name="Normal 3" xfId="3" xr:uid="{031FB7C5-47A4-4C21-AFF2-97F8811583BE}"/>
    <cellStyle name="Normal 3 2" xfId="7" xr:uid="{F3081063-4BC6-4B3B-828D-97FD6D96D42B}"/>
    <cellStyle name="Normal 4" xfId="4" xr:uid="{7FC264CB-D641-48C7-9604-C8A37239B743}"/>
    <cellStyle name="Porcentagem" xfId="1" builtinId="5"/>
    <cellStyle name="Porcentagem 2" xfId="8" xr:uid="{CD918F64-1D62-427F-ADAE-38AE3004F8D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0</xdr:row>
      <xdr:rowOff>85725</xdr:rowOff>
    </xdr:from>
    <xdr:to>
      <xdr:col>2</xdr:col>
      <xdr:colOff>1009650</xdr:colOff>
      <xdr:row>0</xdr:row>
      <xdr:rowOff>476250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E405B0F6-D415-4AF0-B958-E7F3C3DF0C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5725"/>
          <a:ext cx="1638300" cy="390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24</xdr:row>
      <xdr:rowOff>9525</xdr:rowOff>
    </xdr:from>
    <xdr:to>
      <xdr:col>3</xdr:col>
      <xdr:colOff>9525</xdr:colOff>
      <xdr:row>27</xdr:row>
      <xdr:rowOff>180975</xdr:rowOff>
    </xdr:to>
    <xdr:pic>
      <xdr:nvPicPr>
        <xdr:cNvPr id="2" name="Picture">
          <a:extLst>
            <a:ext uri="{FF2B5EF4-FFF2-40B4-BE49-F238E27FC236}">
              <a16:creationId xmlns:a16="http://schemas.microsoft.com/office/drawing/2014/main" id="{ADDADACB-0022-4361-9402-15C07E916E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5838825"/>
          <a:ext cx="45720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23</xdr:row>
      <xdr:rowOff>0</xdr:rowOff>
    </xdr:from>
    <xdr:to>
      <xdr:col>2</xdr:col>
      <xdr:colOff>552450</xdr:colOff>
      <xdr:row>24</xdr:row>
      <xdr:rowOff>0</xdr:rowOff>
    </xdr:to>
    <xdr:pic>
      <xdr:nvPicPr>
        <xdr:cNvPr id="3" name="Picture">
          <a:extLst>
            <a:ext uri="{FF2B5EF4-FFF2-40B4-BE49-F238E27FC236}">
              <a16:creationId xmlns:a16="http://schemas.microsoft.com/office/drawing/2014/main" id="{F9B0DB07-8150-4B74-A1AA-CC6C4DE3F5A9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r="2121"/>
        </a:stretch>
      </xdr:blipFill>
      <xdr:spPr>
        <a:xfrm>
          <a:off x="619125" y="4895850"/>
          <a:ext cx="4572000" cy="552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58F56-ACB0-4086-AE1C-9EC4D3DBBBDB}">
  <sheetPr>
    <tabColor theme="5"/>
  </sheetPr>
  <dimension ref="A1:D15"/>
  <sheetViews>
    <sheetView tabSelected="1" workbookViewId="0">
      <selection activeCell="D8" sqref="D8"/>
    </sheetView>
  </sheetViews>
  <sheetFormatPr defaultRowHeight="15"/>
  <cols>
    <col min="1" max="1" width="3.7109375" customWidth="1"/>
    <col min="2" max="2" width="8" customWidth="1"/>
    <col min="3" max="3" width="17.42578125" customWidth="1"/>
    <col min="4" max="4" width="57.42578125" customWidth="1"/>
  </cols>
  <sheetData>
    <row r="1" spans="1:4" ht="41.25" customHeight="1">
      <c r="A1" s="88"/>
      <c r="B1" s="89"/>
      <c r="C1" s="89"/>
      <c r="D1" s="83" t="s">
        <v>687</v>
      </c>
    </row>
    <row r="2" spans="1:4">
      <c r="A2" s="156" t="s">
        <v>688</v>
      </c>
      <c r="B2" s="158"/>
      <c r="C2" s="158"/>
      <c r="D2" s="159"/>
    </row>
    <row r="3" spans="1:4" ht="30.75" customHeight="1" thickBot="1">
      <c r="A3" s="136" t="s">
        <v>699</v>
      </c>
      <c r="B3" s="137"/>
      <c r="C3" s="137"/>
      <c r="D3" s="138"/>
    </row>
    <row r="4" spans="1:4">
      <c r="A4" s="71"/>
      <c r="B4" s="72"/>
      <c r="C4" s="72"/>
      <c r="D4" s="73"/>
    </row>
    <row r="5" spans="1:4">
      <c r="A5" s="74"/>
      <c r="B5" s="75"/>
      <c r="C5" s="90" t="s">
        <v>689</v>
      </c>
      <c r="D5" s="90"/>
    </row>
    <row r="6" spans="1:4">
      <c r="A6" s="76"/>
      <c r="B6" s="74"/>
      <c r="C6" s="77"/>
      <c r="D6" s="78"/>
    </row>
    <row r="7" spans="1:4">
      <c r="A7" s="76"/>
      <c r="B7" s="74"/>
      <c r="C7" s="77"/>
      <c r="D7" s="78"/>
    </row>
    <row r="8" spans="1:4">
      <c r="A8" s="76"/>
      <c r="B8" s="74"/>
      <c r="C8" s="77"/>
      <c r="D8" s="78"/>
    </row>
    <row r="9" spans="1:4">
      <c r="A9" s="76"/>
      <c r="B9" s="79" t="s">
        <v>690</v>
      </c>
      <c r="C9" s="77"/>
      <c r="D9" s="78"/>
    </row>
    <row r="10" spans="1:4">
      <c r="A10" s="76"/>
      <c r="B10" s="74"/>
      <c r="C10" s="77"/>
      <c r="D10" s="78"/>
    </row>
    <row r="11" spans="1:4" ht="39.75" customHeight="1">
      <c r="A11" s="74" t="s">
        <v>691</v>
      </c>
      <c r="B11" s="87" t="s">
        <v>692</v>
      </c>
      <c r="C11" s="87"/>
      <c r="D11" s="87"/>
    </row>
    <row r="12" spans="1:4" ht="39" customHeight="1">
      <c r="A12" s="74" t="s">
        <v>693</v>
      </c>
      <c r="B12" s="87" t="s">
        <v>694</v>
      </c>
      <c r="C12" s="87"/>
      <c r="D12" s="87"/>
    </row>
    <row r="13" spans="1:4" ht="39" customHeight="1">
      <c r="A13" s="74" t="s">
        <v>695</v>
      </c>
      <c r="B13" s="87" t="s">
        <v>696</v>
      </c>
      <c r="C13" s="87"/>
      <c r="D13" s="87"/>
    </row>
    <row r="14" spans="1:4" ht="39" customHeight="1">
      <c r="A14" s="80" t="s">
        <v>697</v>
      </c>
      <c r="B14" s="87" t="s">
        <v>698</v>
      </c>
      <c r="C14" s="87"/>
      <c r="D14" s="87"/>
    </row>
    <row r="15" spans="1:4">
      <c r="A15" s="80"/>
      <c r="B15" s="81"/>
      <c r="C15" s="80"/>
      <c r="D15" s="82"/>
    </row>
  </sheetData>
  <mergeCells count="8">
    <mergeCell ref="B11:D11"/>
    <mergeCell ref="B12:D12"/>
    <mergeCell ref="B13:D13"/>
    <mergeCell ref="B14:D14"/>
    <mergeCell ref="A1:C1"/>
    <mergeCell ref="A2:D2"/>
    <mergeCell ref="A3:D3"/>
    <mergeCell ref="C5:D5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/>
    <outlinePr summaryBelow="0"/>
  </sheetPr>
  <dimension ref="A1:E17"/>
  <sheetViews>
    <sheetView zoomScale="130" zoomScaleNormal="130" workbookViewId="0">
      <selection activeCell="G5" sqref="G5"/>
    </sheetView>
  </sheetViews>
  <sheetFormatPr defaultRowHeight="15"/>
  <cols>
    <col min="1" max="1" width="9.28515625" customWidth="1"/>
    <col min="2" max="2" width="62.42578125" customWidth="1"/>
    <col min="3" max="3" width="21.140625" customWidth="1"/>
    <col min="4" max="4" width="12.42578125" customWidth="1"/>
    <col min="5" max="5" width="10.7109375" customWidth="1"/>
  </cols>
  <sheetData>
    <row r="1" spans="1:5" ht="44.1" customHeight="1">
      <c r="A1" s="143" t="s">
        <v>700</v>
      </c>
      <c r="B1" s="144"/>
      <c r="C1" s="144"/>
      <c r="D1" s="144"/>
      <c r="E1" s="145"/>
    </row>
    <row r="2" spans="1:5" ht="21.95" customHeight="1">
      <c r="A2" s="140"/>
      <c r="B2" s="139"/>
      <c r="C2" s="139"/>
      <c r="D2" s="139"/>
      <c r="E2" s="146"/>
    </row>
    <row r="3" spans="1:5" ht="27" customHeight="1" thickBot="1">
      <c r="A3" s="147"/>
      <c r="B3" s="148"/>
      <c r="C3" s="148"/>
      <c r="D3" s="148"/>
      <c r="E3" s="149"/>
    </row>
    <row r="4" spans="1:5" ht="27" customHeight="1">
      <c r="A4" s="141" t="s">
        <v>1</v>
      </c>
      <c r="B4" s="142" t="s">
        <v>3</v>
      </c>
      <c r="C4" s="142"/>
      <c r="D4" s="141" t="s">
        <v>673</v>
      </c>
      <c r="E4" s="141" t="s">
        <v>674</v>
      </c>
    </row>
    <row r="5" spans="1:5" ht="20.100000000000001" customHeight="1">
      <c r="A5" s="11" t="s">
        <v>9</v>
      </c>
      <c r="B5" s="92" t="s">
        <v>10</v>
      </c>
      <c r="C5" s="92"/>
      <c r="D5" s="12">
        <f>'ANEXO 4 - PLANILHA ORCAMENTARIA'!H4</f>
        <v>0</v>
      </c>
      <c r="E5" s="67" t="e">
        <f>D5/D$17</f>
        <v>#DIV/0!</v>
      </c>
    </row>
    <row r="6" spans="1:5" ht="20.100000000000001" customHeight="1">
      <c r="A6" s="11" t="s">
        <v>91</v>
      </c>
      <c r="B6" s="92" t="s">
        <v>92</v>
      </c>
      <c r="C6" s="92"/>
      <c r="D6" s="12">
        <f>'ANEXO 4 - PLANILHA ORCAMENTARIA'!H30</f>
        <v>0</v>
      </c>
      <c r="E6" s="67" t="e">
        <f t="shared" ref="E6:E13" si="0">D6/D$17</f>
        <v>#DIV/0!</v>
      </c>
    </row>
    <row r="7" spans="1:5" ht="20.100000000000001" customHeight="1">
      <c r="A7" s="11" t="s">
        <v>170</v>
      </c>
      <c r="B7" s="92" t="s">
        <v>171</v>
      </c>
      <c r="C7" s="92"/>
      <c r="D7" s="12">
        <f>'ANEXO 4 - PLANILHA ORCAMENTARIA'!H58</f>
        <v>0</v>
      </c>
      <c r="E7" s="67" t="e">
        <f t="shared" si="0"/>
        <v>#DIV/0!</v>
      </c>
    </row>
    <row r="8" spans="1:5" ht="20.100000000000001" customHeight="1">
      <c r="A8" s="11" t="s">
        <v>183</v>
      </c>
      <c r="B8" s="92" t="s">
        <v>184</v>
      </c>
      <c r="C8" s="92"/>
      <c r="D8" s="12">
        <f>'ANEXO 4 - PLANILHA ORCAMENTARIA'!H68</f>
        <v>0</v>
      </c>
      <c r="E8" s="67" t="e">
        <f t="shared" si="0"/>
        <v>#DIV/0!</v>
      </c>
    </row>
    <row r="9" spans="1:5" ht="20.100000000000001" customHeight="1">
      <c r="A9" s="11" t="s">
        <v>255</v>
      </c>
      <c r="B9" s="92" t="s">
        <v>256</v>
      </c>
      <c r="C9" s="92"/>
      <c r="D9" s="12">
        <f>'ANEXO 4 - PLANILHA ORCAMENTARIA'!H107</f>
        <v>0</v>
      </c>
      <c r="E9" s="67" t="e">
        <f t="shared" si="0"/>
        <v>#DIV/0!</v>
      </c>
    </row>
    <row r="10" spans="1:5" ht="20.100000000000001" customHeight="1">
      <c r="A10" s="11" t="s">
        <v>265</v>
      </c>
      <c r="B10" s="92" t="s">
        <v>266</v>
      </c>
      <c r="C10" s="92"/>
      <c r="D10" s="12">
        <f>'ANEXO 4 - PLANILHA ORCAMENTARIA'!H116</f>
        <v>0</v>
      </c>
      <c r="E10" s="67" t="e">
        <f t="shared" si="0"/>
        <v>#DIV/0!</v>
      </c>
    </row>
    <row r="11" spans="1:5" ht="20.100000000000001" customHeight="1">
      <c r="A11" s="11" t="s">
        <v>289</v>
      </c>
      <c r="B11" s="92" t="s">
        <v>290</v>
      </c>
      <c r="C11" s="92"/>
      <c r="D11" s="12">
        <f>'ANEXO 4 - PLANILHA ORCAMENTARIA'!H137</f>
        <v>0</v>
      </c>
      <c r="E11" s="67" t="e">
        <f t="shared" si="0"/>
        <v>#DIV/0!</v>
      </c>
    </row>
    <row r="12" spans="1:5" ht="20.100000000000001" customHeight="1">
      <c r="A12" s="11" t="s">
        <v>300</v>
      </c>
      <c r="B12" s="92" t="s">
        <v>301</v>
      </c>
      <c r="C12" s="92"/>
      <c r="D12" s="12">
        <f>'ANEXO 4 - PLANILHA ORCAMENTARIA'!H147</f>
        <v>0</v>
      </c>
      <c r="E12" s="67" t="e">
        <f t="shared" si="0"/>
        <v>#DIV/0!</v>
      </c>
    </row>
    <row r="13" spans="1:5" ht="20.100000000000001" customHeight="1">
      <c r="A13" s="65" t="s">
        <v>332</v>
      </c>
      <c r="B13" s="91" t="s">
        <v>333</v>
      </c>
      <c r="C13" s="91"/>
      <c r="D13" s="66">
        <f>'ANEXO 4 - PLANILHA ORCAMENTARIA'!H178</f>
        <v>0</v>
      </c>
      <c r="E13" s="67" t="e">
        <f t="shared" si="0"/>
        <v>#DIV/0!</v>
      </c>
    </row>
    <row r="14" spans="1:5" ht="15" customHeight="1">
      <c r="A14" s="39"/>
      <c r="B14" s="62"/>
      <c r="C14" s="62" t="s">
        <v>675</v>
      </c>
      <c r="D14" s="63">
        <f>TRUNC((SUM(D5+D6+D7+D8+D9+D10+D11+D12)),2)</f>
        <v>0</v>
      </c>
      <c r="E14" s="67" t="e">
        <f>SUM(E5:E13)</f>
        <v>#DIV/0!</v>
      </c>
    </row>
    <row r="15" spans="1:5" ht="15" customHeight="1">
      <c r="B15" s="62" t="s">
        <v>677</v>
      </c>
      <c r="C15" s="64">
        <f>'ANEXO 5 - BDI GERAL'!C23</f>
        <v>0</v>
      </c>
      <c r="D15" s="63">
        <f>'ANEXO 4 - PLANILHA ORCAMENTARIA'!H179</f>
        <v>0</v>
      </c>
    </row>
    <row r="16" spans="1:5">
      <c r="A16" s="61"/>
      <c r="B16" s="62" t="s">
        <v>678</v>
      </c>
      <c r="C16" s="64">
        <f>'ANEXO 5.1 - BDI DIFERENCIADO'!C23</f>
        <v>0</v>
      </c>
      <c r="D16" s="63">
        <f>'ANEXO 4 - PLANILHA ORCAMENTARIA'!H180</f>
        <v>0</v>
      </c>
    </row>
    <row r="17" spans="2:4">
      <c r="B17" s="62"/>
      <c r="C17" s="62" t="s">
        <v>679</v>
      </c>
      <c r="D17" s="63">
        <f>TRUNC(SUM(D14:D16),2)</f>
        <v>0</v>
      </c>
    </row>
  </sheetData>
  <mergeCells count="11">
    <mergeCell ref="B13:C13"/>
    <mergeCell ref="B5:C5"/>
    <mergeCell ref="B6:C6"/>
    <mergeCell ref="B7:C7"/>
    <mergeCell ref="B8:C8"/>
    <mergeCell ref="B4:C4"/>
    <mergeCell ref="B9:C9"/>
    <mergeCell ref="B10:C10"/>
    <mergeCell ref="B11:C11"/>
    <mergeCell ref="B12:C12"/>
    <mergeCell ref="A1:E3"/>
  </mergeCells>
  <pageMargins left="0" right="0" top="0" bottom="0" header="0" footer="0"/>
  <pageSetup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  <outlinePr summaryBelow="0"/>
  </sheetPr>
  <dimension ref="A1:K182"/>
  <sheetViews>
    <sheetView zoomScale="130" zoomScaleNormal="130" workbookViewId="0">
      <selection sqref="A1:H2"/>
    </sheetView>
  </sheetViews>
  <sheetFormatPr defaultRowHeight="15"/>
  <cols>
    <col min="1" max="1" width="9.28515625" customWidth="1"/>
    <col min="2" max="2" width="10.28515625" customWidth="1"/>
    <col min="3" max="3" width="42.7109375" bestFit="1"/>
    <col min="4" max="4" width="9.28515625" customWidth="1"/>
    <col min="5" max="5" width="8.28515625" customWidth="1"/>
    <col min="6" max="6" width="10.28515625" customWidth="1"/>
    <col min="7" max="8" width="12.42578125" customWidth="1"/>
    <col min="9" max="10" width="12.5703125" bestFit="1" customWidth="1"/>
    <col min="11" max="11" width="16" customWidth="1"/>
  </cols>
  <sheetData>
    <row r="1" spans="1:8" ht="53.25" customHeight="1" thickBot="1">
      <c r="A1" s="152" t="s">
        <v>701</v>
      </c>
      <c r="B1" s="152"/>
      <c r="C1" s="152"/>
      <c r="D1" s="152"/>
      <c r="E1" s="152"/>
      <c r="F1" s="152"/>
      <c r="G1" s="152"/>
      <c r="H1" s="152"/>
    </row>
    <row r="2" spans="1:8" ht="9.9499999999999993" customHeight="1" thickBot="1">
      <c r="A2" s="152"/>
      <c r="B2" s="152"/>
      <c r="C2" s="152"/>
      <c r="D2" s="152"/>
      <c r="E2" s="152"/>
      <c r="F2" s="152"/>
      <c r="G2" s="152"/>
      <c r="H2" s="152"/>
    </row>
    <row r="3" spans="1:8" ht="21.95" customHeight="1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 ht="20.100000000000001" customHeight="1">
      <c r="A4" s="3" t="s">
        <v>9</v>
      </c>
      <c r="B4" s="96" t="s">
        <v>10</v>
      </c>
      <c r="C4" s="96"/>
      <c r="D4" s="96"/>
      <c r="E4" s="96"/>
      <c r="F4" s="96"/>
      <c r="G4" s="96"/>
      <c r="H4" s="4">
        <f>TRUNC((SUM(H5:H29)),2)</f>
        <v>0</v>
      </c>
    </row>
    <row r="5" spans="1:8" ht="16.5">
      <c r="A5" s="5" t="s">
        <v>11</v>
      </c>
      <c r="B5" s="6" t="s">
        <v>12</v>
      </c>
      <c r="C5" s="7" t="s">
        <v>13</v>
      </c>
      <c r="D5" s="6" t="s">
        <v>14</v>
      </c>
      <c r="E5" s="6" t="s">
        <v>15</v>
      </c>
      <c r="F5" s="8">
        <v>480</v>
      </c>
      <c r="G5" s="133">
        <f>'ANEXO 13 - ORÇAMENTO ANALÍTICO'!G16</f>
        <v>0</v>
      </c>
      <c r="H5" s="9">
        <f>TRUNC((F5*G5),2)</f>
        <v>0</v>
      </c>
    </row>
    <row r="6" spans="1:8">
      <c r="A6" s="5" t="s">
        <v>16</v>
      </c>
      <c r="B6" s="6" t="s">
        <v>17</v>
      </c>
      <c r="C6" s="7" t="s">
        <v>18</v>
      </c>
      <c r="D6" s="6" t="s">
        <v>14</v>
      </c>
      <c r="E6" s="6" t="s">
        <v>15</v>
      </c>
      <c r="F6" s="8">
        <v>7688.65</v>
      </c>
      <c r="G6" s="133">
        <f>'ANEXO 13 - ORÇAMENTO ANALÍTICO'!G33</f>
        <v>0</v>
      </c>
      <c r="H6" s="9">
        <f t="shared" ref="H6:H29" si="0">TRUNC((F6*G6),2)</f>
        <v>0</v>
      </c>
    </row>
    <row r="7" spans="1:8">
      <c r="A7" s="5" t="s">
        <v>19</v>
      </c>
      <c r="B7" s="6" t="s">
        <v>20</v>
      </c>
      <c r="C7" s="7" t="s">
        <v>21</v>
      </c>
      <c r="D7" s="6" t="s">
        <v>14</v>
      </c>
      <c r="E7" s="6" t="s">
        <v>15</v>
      </c>
      <c r="F7" s="8">
        <v>7688.65</v>
      </c>
      <c r="G7" s="133">
        <f>'ANEXO 13 - ORÇAMENTO ANALÍTICO'!G50</f>
        <v>0</v>
      </c>
      <c r="H7" s="9">
        <f t="shared" si="0"/>
        <v>0</v>
      </c>
    </row>
    <row r="8" spans="1:8" ht="16.5">
      <c r="A8" s="5" t="s">
        <v>22</v>
      </c>
      <c r="B8" s="6" t="s">
        <v>23</v>
      </c>
      <c r="C8" s="7" t="s">
        <v>24</v>
      </c>
      <c r="D8" s="6" t="s">
        <v>25</v>
      </c>
      <c r="E8" s="6" t="s">
        <v>26</v>
      </c>
      <c r="F8" s="8">
        <v>10</v>
      </c>
      <c r="G8" s="133">
        <f>'ANEXO 13 - ORÇAMENTO ANALÍTICO'!G56</f>
        <v>0</v>
      </c>
      <c r="H8" s="9">
        <f t="shared" si="0"/>
        <v>0</v>
      </c>
    </row>
    <row r="9" spans="1:8" ht="16.5">
      <c r="A9" s="5" t="s">
        <v>27</v>
      </c>
      <c r="B9" s="6" t="s">
        <v>28</v>
      </c>
      <c r="C9" s="7" t="s">
        <v>29</v>
      </c>
      <c r="D9" s="6" t="s">
        <v>25</v>
      </c>
      <c r="E9" s="6" t="s">
        <v>26</v>
      </c>
      <c r="F9" s="8">
        <v>20</v>
      </c>
      <c r="G9" s="133">
        <f>'ANEXO 13 - ORÇAMENTO ANALÍTICO'!G62</f>
        <v>0</v>
      </c>
      <c r="H9" s="9">
        <f t="shared" si="0"/>
        <v>0</v>
      </c>
    </row>
    <row r="10" spans="1:8" ht="16.5">
      <c r="A10" s="5" t="s">
        <v>30</v>
      </c>
      <c r="B10" s="6" t="s">
        <v>31</v>
      </c>
      <c r="C10" s="7" t="s">
        <v>32</v>
      </c>
      <c r="D10" s="6" t="s">
        <v>25</v>
      </c>
      <c r="E10" s="6" t="s">
        <v>26</v>
      </c>
      <c r="F10" s="8">
        <v>20</v>
      </c>
      <c r="G10" s="133">
        <f>'ANEXO 13 - ORÇAMENTO ANALÍTICO'!G68</f>
        <v>0</v>
      </c>
      <c r="H10" s="9">
        <f t="shared" si="0"/>
        <v>0</v>
      </c>
    </row>
    <row r="11" spans="1:8" ht="16.5">
      <c r="A11" s="5" t="s">
        <v>33</v>
      </c>
      <c r="B11" s="6" t="s">
        <v>34</v>
      </c>
      <c r="C11" s="7" t="s">
        <v>35</v>
      </c>
      <c r="D11" s="6" t="s">
        <v>25</v>
      </c>
      <c r="E11" s="6" t="s">
        <v>26</v>
      </c>
      <c r="F11" s="8">
        <v>1120</v>
      </c>
      <c r="G11" s="133">
        <f>'ANEXO 13 - ORÇAMENTO ANALÍTICO'!G74</f>
        <v>0</v>
      </c>
      <c r="H11" s="9">
        <f t="shared" si="0"/>
        <v>0</v>
      </c>
    </row>
    <row r="12" spans="1:8" ht="16.5">
      <c r="A12" s="5" t="s">
        <v>36</v>
      </c>
      <c r="B12" s="6" t="s">
        <v>37</v>
      </c>
      <c r="C12" s="7" t="s">
        <v>38</v>
      </c>
      <c r="D12" s="6" t="s">
        <v>25</v>
      </c>
      <c r="E12" s="6" t="s">
        <v>26</v>
      </c>
      <c r="F12" s="8">
        <v>240</v>
      </c>
      <c r="G12" s="133">
        <f>'ANEXO 13 - ORÇAMENTO ANALÍTICO'!G80</f>
        <v>0</v>
      </c>
      <c r="H12" s="9">
        <f t="shared" si="0"/>
        <v>0</v>
      </c>
    </row>
    <row r="13" spans="1:8" ht="16.5">
      <c r="A13" s="5" t="s">
        <v>39</v>
      </c>
      <c r="B13" s="6" t="s">
        <v>40</v>
      </c>
      <c r="C13" s="7" t="s">
        <v>41</v>
      </c>
      <c r="D13" s="6" t="s">
        <v>25</v>
      </c>
      <c r="E13" s="6" t="s">
        <v>26</v>
      </c>
      <c r="F13" s="8">
        <v>120</v>
      </c>
      <c r="G13" s="133">
        <f>'ANEXO 13 - ORÇAMENTO ANALÍTICO'!G86</f>
        <v>0</v>
      </c>
      <c r="H13" s="9">
        <f t="shared" si="0"/>
        <v>0</v>
      </c>
    </row>
    <row r="14" spans="1:8" ht="16.5">
      <c r="A14" s="5" t="s">
        <v>42</v>
      </c>
      <c r="B14" s="6" t="s">
        <v>43</v>
      </c>
      <c r="C14" s="7" t="s">
        <v>44</v>
      </c>
      <c r="D14" s="6" t="s">
        <v>25</v>
      </c>
      <c r="E14" s="6" t="s">
        <v>26</v>
      </c>
      <c r="F14" s="8">
        <v>40</v>
      </c>
      <c r="G14" s="133">
        <f>'ANEXO 13 - ORÇAMENTO ANALÍTICO'!G92</f>
        <v>0</v>
      </c>
      <c r="H14" s="9">
        <f t="shared" si="0"/>
        <v>0</v>
      </c>
    </row>
    <row r="15" spans="1:8" ht="16.5">
      <c r="A15" s="5" t="s">
        <v>45</v>
      </c>
      <c r="B15" s="6" t="s">
        <v>46</v>
      </c>
      <c r="C15" s="7" t="s">
        <v>47</v>
      </c>
      <c r="D15" s="6" t="s">
        <v>25</v>
      </c>
      <c r="E15" s="6" t="s">
        <v>48</v>
      </c>
      <c r="F15" s="8">
        <v>100</v>
      </c>
      <c r="G15" s="133">
        <f>'ANEXO 13 - ORÇAMENTO ANALÍTICO'!G98</f>
        <v>0</v>
      </c>
      <c r="H15" s="9">
        <f t="shared" si="0"/>
        <v>0</v>
      </c>
    </row>
    <row r="16" spans="1:8" ht="16.5">
      <c r="A16" s="5" t="s">
        <v>49</v>
      </c>
      <c r="B16" s="6" t="s">
        <v>50</v>
      </c>
      <c r="C16" s="7" t="s">
        <v>51</v>
      </c>
      <c r="D16" s="6" t="s">
        <v>25</v>
      </c>
      <c r="E16" s="6" t="s">
        <v>52</v>
      </c>
      <c r="F16" s="8">
        <v>100</v>
      </c>
      <c r="G16" s="133">
        <f>'ANEXO 13 - ORÇAMENTO ANALÍTICO'!G104</f>
        <v>0</v>
      </c>
      <c r="H16" s="9">
        <f t="shared" si="0"/>
        <v>0</v>
      </c>
    </row>
    <row r="17" spans="1:8" ht="16.5">
      <c r="A17" s="5" t="s">
        <v>53</v>
      </c>
      <c r="B17" s="6" t="s">
        <v>54</v>
      </c>
      <c r="C17" s="7" t="s">
        <v>55</v>
      </c>
      <c r="D17" s="6" t="s">
        <v>25</v>
      </c>
      <c r="E17" s="6" t="s">
        <v>26</v>
      </c>
      <c r="F17" s="8">
        <v>10</v>
      </c>
      <c r="G17" s="133">
        <f>'ANEXO 13 - ORÇAMENTO ANALÍTICO'!G110</f>
        <v>0</v>
      </c>
      <c r="H17" s="9">
        <f t="shared" si="0"/>
        <v>0</v>
      </c>
    </row>
    <row r="18" spans="1:8" ht="16.5">
      <c r="A18" s="5" t="s">
        <v>56</v>
      </c>
      <c r="B18" s="6" t="s">
        <v>57</v>
      </c>
      <c r="C18" s="7" t="s">
        <v>58</v>
      </c>
      <c r="D18" s="6" t="s">
        <v>25</v>
      </c>
      <c r="E18" s="6" t="s">
        <v>26</v>
      </c>
      <c r="F18" s="8">
        <v>17</v>
      </c>
      <c r="G18" s="133">
        <f>'ANEXO 13 - ORÇAMENTO ANALÍTICO'!G116</f>
        <v>0</v>
      </c>
      <c r="H18" s="9">
        <f t="shared" si="0"/>
        <v>0</v>
      </c>
    </row>
    <row r="19" spans="1:8" ht="16.5">
      <c r="A19" s="5" t="s">
        <v>59</v>
      </c>
      <c r="B19" s="6" t="s">
        <v>60</v>
      </c>
      <c r="C19" s="7" t="s">
        <v>61</v>
      </c>
      <c r="D19" s="6" t="s">
        <v>25</v>
      </c>
      <c r="E19" s="6" t="s">
        <v>26</v>
      </c>
      <c r="F19" s="8">
        <v>8</v>
      </c>
      <c r="G19" s="133">
        <f>'ANEXO 13 - ORÇAMENTO ANALÍTICO'!G122</f>
        <v>0</v>
      </c>
      <c r="H19" s="9">
        <f t="shared" si="0"/>
        <v>0</v>
      </c>
    </row>
    <row r="20" spans="1:8" ht="16.5">
      <c r="A20" s="5" t="s">
        <v>62</v>
      </c>
      <c r="B20" s="6" t="s">
        <v>63</v>
      </c>
      <c r="C20" s="7" t="s">
        <v>64</v>
      </c>
      <c r="D20" s="6" t="s">
        <v>25</v>
      </c>
      <c r="E20" s="6" t="s">
        <v>26</v>
      </c>
      <c r="F20" s="8">
        <v>4</v>
      </c>
      <c r="G20" s="133">
        <f>'ANEXO 13 - ORÇAMENTO ANALÍTICO'!G128</f>
        <v>0</v>
      </c>
      <c r="H20" s="9">
        <f t="shared" si="0"/>
        <v>0</v>
      </c>
    </row>
    <row r="21" spans="1:8" ht="16.5">
      <c r="A21" s="5" t="s">
        <v>65</v>
      </c>
      <c r="B21" s="6" t="s">
        <v>66</v>
      </c>
      <c r="C21" s="7" t="s">
        <v>67</v>
      </c>
      <c r="D21" s="6" t="s">
        <v>25</v>
      </c>
      <c r="E21" s="6" t="s">
        <v>26</v>
      </c>
      <c r="F21" s="8">
        <v>4</v>
      </c>
      <c r="G21" s="133">
        <f>'ANEXO 13 - ORÇAMENTO ANALÍTICO'!G134</f>
        <v>0</v>
      </c>
      <c r="H21" s="9">
        <f t="shared" si="0"/>
        <v>0</v>
      </c>
    </row>
    <row r="22" spans="1:8" ht="16.5">
      <c r="A22" s="5" t="s">
        <v>68</v>
      </c>
      <c r="B22" s="6" t="s">
        <v>69</v>
      </c>
      <c r="C22" s="7" t="s">
        <v>70</v>
      </c>
      <c r="D22" s="6" t="s">
        <v>25</v>
      </c>
      <c r="E22" s="6" t="s">
        <v>26</v>
      </c>
      <c r="F22" s="8">
        <v>4</v>
      </c>
      <c r="G22" s="133">
        <f>'ANEXO 13 - ORÇAMENTO ANALÍTICO'!G140</f>
        <v>0</v>
      </c>
      <c r="H22" s="9">
        <f t="shared" si="0"/>
        <v>0</v>
      </c>
    </row>
    <row r="23" spans="1:8" ht="24.75">
      <c r="A23" s="5" t="s">
        <v>71</v>
      </c>
      <c r="B23" s="6" t="s">
        <v>72</v>
      </c>
      <c r="C23" s="7" t="s">
        <v>73</v>
      </c>
      <c r="D23" s="6" t="s">
        <v>25</v>
      </c>
      <c r="E23" s="6" t="s">
        <v>74</v>
      </c>
      <c r="F23" s="8">
        <v>10</v>
      </c>
      <c r="G23" s="133">
        <f>'ANEXO 13 - ORÇAMENTO ANALÍTICO'!G146</f>
        <v>0</v>
      </c>
      <c r="H23" s="9">
        <f t="shared" si="0"/>
        <v>0</v>
      </c>
    </row>
    <row r="24" spans="1:8" ht="16.5">
      <c r="A24" s="5" t="s">
        <v>75</v>
      </c>
      <c r="B24" s="6" t="s">
        <v>76</v>
      </c>
      <c r="C24" s="7" t="s">
        <v>77</v>
      </c>
      <c r="D24" s="6" t="s">
        <v>25</v>
      </c>
      <c r="E24" s="6" t="s">
        <v>74</v>
      </c>
      <c r="F24" s="8">
        <v>5</v>
      </c>
      <c r="G24" s="133">
        <f>'ANEXO 13 - ORÇAMENTO ANALÍTICO'!G152</f>
        <v>0</v>
      </c>
      <c r="H24" s="9">
        <f t="shared" si="0"/>
        <v>0</v>
      </c>
    </row>
    <row r="25" spans="1:8" ht="16.5">
      <c r="A25" s="5" t="s">
        <v>78</v>
      </c>
      <c r="B25" s="6" t="s">
        <v>79</v>
      </c>
      <c r="C25" s="7" t="s">
        <v>80</v>
      </c>
      <c r="D25" s="6" t="s">
        <v>25</v>
      </c>
      <c r="E25" s="6" t="s">
        <v>74</v>
      </c>
      <c r="F25" s="8">
        <v>15</v>
      </c>
      <c r="G25" s="133">
        <f>'ANEXO 13 - ORÇAMENTO ANALÍTICO'!G158</f>
        <v>0</v>
      </c>
      <c r="H25" s="9">
        <f t="shared" si="0"/>
        <v>0</v>
      </c>
    </row>
    <row r="26" spans="1:8" ht="16.5">
      <c r="A26" s="5" t="s">
        <v>81</v>
      </c>
      <c r="B26" s="6" t="s">
        <v>82</v>
      </c>
      <c r="C26" s="7" t="s">
        <v>83</v>
      </c>
      <c r="D26" s="6" t="s">
        <v>25</v>
      </c>
      <c r="E26" s="6" t="s">
        <v>26</v>
      </c>
      <c r="F26" s="8">
        <v>40</v>
      </c>
      <c r="G26" s="133">
        <f>'ANEXO 13 - ORÇAMENTO ANALÍTICO'!G164</f>
        <v>0</v>
      </c>
      <c r="H26" s="9">
        <f t="shared" si="0"/>
        <v>0</v>
      </c>
    </row>
    <row r="27" spans="1:8" ht="16.5">
      <c r="A27" s="5" t="s">
        <v>84</v>
      </c>
      <c r="B27" s="6" t="s">
        <v>79</v>
      </c>
      <c r="C27" s="7" t="s">
        <v>80</v>
      </c>
      <c r="D27" s="6" t="s">
        <v>25</v>
      </c>
      <c r="E27" s="6" t="s">
        <v>74</v>
      </c>
      <c r="F27" s="8">
        <v>15</v>
      </c>
      <c r="G27" s="133">
        <f>'ANEXO 13 - ORÇAMENTO ANALÍTICO'!G170</f>
        <v>0</v>
      </c>
      <c r="H27" s="9">
        <f t="shared" si="0"/>
        <v>0</v>
      </c>
    </row>
    <row r="28" spans="1:8" ht="16.5">
      <c r="A28" s="5" t="s">
        <v>85</v>
      </c>
      <c r="B28" s="6" t="s">
        <v>86</v>
      </c>
      <c r="C28" s="7" t="s">
        <v>87</v>
      </c>
      <c r="D28" s="6" t="s">
        <v>25</v>
      </c>
      <c r="E28" s="6" t="s">
        <v>26</v>
      </c>
      <c r="F28" s="8">
        <v>30</v>
      </c>
      <c r="G28" s="133">
        <f>'ANEXO 13 - ORÇAMENTO ANALÍTICO'!G176</f>
        <v>0</v>
      </c>
      <c r="H28" s="9">
        <f t="shared" si="0"/>
        <v>0</v>
      </c>
    </row>
    <row r="29" spans="1:8" ht="16.5">
      <c r="A29" s="5" t="s">
        <v>88</v>
      </c>
      <c r="B29" s="6" t="s">
        <v>89</v>
      </c>
      <c r="C29" s="7" t="s">
        <v>90</v>
      </c>
      <c r="D29" s="6" t="s">
        <v>25</v>
      </c>
      <c r="E29" s="6" t="s">
        <v>26</v>
      </c>
      <c r="F29" s="8">
        <v>6</v>
      </c>
      <c r="G29" s="133">
        <f>'ANEXO 13 - ORÇAMENTO ANALÍTICO'!G182</f>
        <v>0</v>
      </c>
      <c r="H29" s="9">
        <f t="shared" si="0"/>
        <v>0</v>
      </c>
    </row>
    <row r="30" spans="1:8" ht="20.100000000000001" customHeight="1">
      <c r="A30" s="3" t="s">
        <v>91</v>
      </c>
      <c r="B30" s="95" t="s">
        <v>92</v>
      </c>
      <c r="C30" s="95"/>
      <c r="D30" s="95"/>
      <c r="E30" s="95"/>
      <c r="F30" s="95"/>
      <c r="G30" s="95"/>
      <c r="H30" s="4">
        <f>TRUNC((SUM(H31:H57)),2)</f>
        <v>0</v>
      </c>
    </row>
    <row r="31" spans="1:8">
      <c r="A31" s="5" t="s">
        <v>93</v>
      </c>
      <c r="B31" s="6" t="s">
        <v>17</v>
      </c>
      <c r="C31" s="7" t="s">
        <v>18</v>
      </c>
      <c r="D31" s="6" t="s">
        <v>14</v>
      </c>
      <c r="E31" s="6" t="s">
        <v>15</v>
      </c>
      <c r="F31" s="8">
        <v>3295.06</v>
      </c>
      <c r="G31" s="133">
        <f>'ANEXO 13 - ORÇAMENTO ANALÍTICO'!G199</f>
        <v>0</v>
      </c>
      <c r="H31" s="9">
        <f>TRUNC((F31*G31),2)</f>
        <v>0</v>
      </c>
    </row>
    <row r="32" spans="1:8">
      <c r="A32" s="5" t="s">
        <v>94</v>
      </c>
      <c r="B32" s="6" t="s">
        <v>20</v>
      </c>
      <c r="C32" s="7" t="s">
        <v>21</v>
      </c>
      <c r="D32" s="6" t="s">
        <v>14</v>
      </c>
      <c r="E32" s="6" t="s">
        <v>15</v>
      </c>
      <c r="F32" s="8">
        <v>3295.06</v>
      </c>
      <c r="G32" s="133">
        <f>'ANEXO 13 - ORÇAMENTO ANALÍTICO'!G216</f>
        <v>0</v>
      </c>
      <c r="H32" s="9">
        <f t="shared" ref="H32:H57" si="1">TRUNC((F32*G32),2)</f>
        <v>0</v>
      </c>
    </row>
    <row r="33" spans="1:8" ht="16.5">
      <c r="A33" s="69" t="s">
        <v>95</v>
      </c>
      <c r="B33" s="6" t="s">
        <v>96</v>
      </c>
      <c r="C33" s="7" t="s">
        <v>97</v>
      </c>
      <c r="D33" s="6" t="s">
        <v>25</v>
      </c>
      <c r="E33" s="6" t="s">
        <v>26</v>
      </c>
      <c r="F33" s="8">
        <v>8</v>
      </c>
      <c r="G33" s="133">
        <f>'ANEXO 13 - ORÇAMENTO ANALÍTICO'!G222</f>
        <v>0</v>
      </c>
      <c r="H33" s="9">
        <f t="shared" si="1"/>
        <v>0</v>
      </c>
    </row>
    <row r="34" spans="1:8" ht="16.5">
      <c r="A34" s="69" t="s">
        <v>98</v>
      </c>
      <c r="B34" s="6" t="s">
        <v>99</v>
      </c>
      <c r="C34" s="7" t="s">
        <v>100</v>
      </c>
      <c r="D34" s="6" t="s">
        <v>25</v>
      </c>
      <c r="E34" s="6" t="s">
        <v>26</v>
      </c>
      <c r="F34" s="8">
        <v>30</v>
      </c>
      <c r="G34" s="133">
        <f>'ANEXO 13 - ORÇAMENTO ANALÍTICO'!G228</f>
        <v>0</v>
      </c>
      <c r="H34" s="9">
        <f t="shared" si="1"/>
        <v>0</v>
      </c>
    </row>
    <row r="35" spans="1:8" ht="16.5">
      <c r="A35" s="69" t="s">
        <v>101</v>
      </c>
      <c r="B35" s="6" t="s">
        <v>102</v>
      </c>
      <c r="C35" s="7" t="s">
        <v>103</v>
      </c>
      <c r="D35" s="6" t="s">
        <v>25</v>
      </c>
      <c r="E35" s="6" t="s">
        <v>26</v>
      </c>
      <c r="F35" s="8">
        <v>10</v>
      </c>
      <c r="G35" s="133">
        <f>'ANEXO 13 - ORÇAMENTO ANALÍTICO'!G234</f>
        <v>0</v>
      </c>
      <c r="H35" s="9">
        <f t="shared" si="1"/>
        <v>0</v>
      </c>
    </row>
    <row r="36" spans="1:8" ht="16.5">
      <c r="A36" s="69" t="s">
        <v>104</v>
      </c>
      <c r="B36" s="6" t="s">
        <v>105</v>
      </c>
      <c r="C36" s="7" t="s">
        <v>106</v>
      </c>
      <c r="D36" s="6" t="s">
        <v>25</v>
      </c>
      <c r="E36" s="6" t="s">
        <v>26</v>
      </c>
      <c r="F36" s="8">
        <v>1</v>
      </c>
      <c r="G36" s="133">
        <f>'ANEXO 13 - ORÇAMENTO ANALÍTICO'!G240</f>
        <v>0</v>
      </c>
      <c r="H36" s="9">
        <f t="shared" si="1"/>
        <v>0</v>
      </c>
    </row>
    <row r="37" spans="1:8" ht="16.5">
      <c r="A37" s="69" t="s">
        <v>107</v>
      </c>
      <c r="B37" s="6" t="s">
        <v>108</v>
      </c>
      <c r="C37" s="7" t="s">
        <v>109</v>
      </c>
      <c r="D37" s="6" t="s">
        <v>25</v>
      </c>
      <c r="E37" s="6" t="s">
        <v>26</v>
      </c>
      <c r="F37" s="8">
        <v>1</v>
      </c>
      <c r="G37" s="133">
        <f>'ANEXO 13 - ORÇAMENTO ANALÍTICO'!G246</f>
        <v>0</v>
      </c>
      <c r="H37" s="9">
        <f t="shared" si="1"/>
        <v>0</v>
      </c>
    </row>
    <row r="38" spans="1:8" ht="16.5">
      <c r="A38" s="69" t="s">
        <v>110</v>
      </c>
      <c r="B38" s="6" t="s">
        <v>111</v>
      </c>
      <c r="C38" s="7" t="s">
        <v>112</v>
      </c>
      <c r="D38" s="6" t="s">
        <v>25</v>
      </c>
      <c r="E38" s="6" t="s">
        <v>26</v>
      </c>
      <c r="F38" s="8">
        <v>1</v>
      </c>
      <c r="G38" s="133">
        <f>'ANEXO 13 - ORÇAMENTO ANALÍTICO'!G252</f>
        <v>0</v>
      </c>
      <c r="H38" s="9">
        <f t="shared" si="1"/>
        <v>0</v>
      </c>
    </row>
    <row r="39" spans="1:8" ht="16.5">
      <c r="A39" s="69" t="s">
        <v>113</v>
      </c>
      <c r="B39" s="6" t="s">
        <v>114</v>
      </c>
      <c r="C39" s="7" t="s">
        <v>115</v>
      </c>
      <c r="D39" s="6" t="s">
        <v>25</v>
      </c>
      <c r="E39" s="6" t="s">
        <v>26</v>
      </c>
      <c r="F39" s="8">
        <v>1</v>
      </c>
      <c r="G39" s="133">
        <f>'ANEXO 13 - ORÇAMENTO ANALÍTICO'!G258</f>
        <v>0</v>
      </c>
      <c r="H39" s="9">
        <f t="shared" si="1"/>
        <v>0</v>
      </c>
    </row>
    <row r="40" spans="1:8" ht="16.5">
      <c r="A40" s="69" t="s">
        <v>116</v>
      </c>
      <c r="B40" s="6" t="s">
        <v>117</v>
      </c>
      <c r="C40" s="7" t="s">
        <v>118</v>
      </c>
      <c r="D40" s="6" t="s">
        <v>25</v>
      </c>
      <c r="E40" s="6" t="s">
        <v>26</v>
      </c>
      <c r="F40" s="8">
        <v>1</v>
      </c>
      <c r="G40" s="133">
        <f>'ANEXO 13 - ORÇAMENTO ANALÍTICO'!G264</f>
        <v>0</v>
      </c>
      <c r="H40" s="9">
        <f t="shared" si="1"/>
        <v>0</v>
      </c>
    </row>
    <row r="41" spans="1:8" ht="16.5">
      <c r="A41" s="69" t="s">
        <v>119</v>
      </c>
      <c r="B41" s="6" t="s">
        <v>120</v>
      </c>
      <c r="C41" s="7" t="s">
        <v>121</v>
      </c>
      <c r="D41" s="6" t="s">
        <v>25</v>
      </c>
      <c r="E41" s="6" t="s">
        <v>26</v>
      </c>
      <c r="F41" s="8">
        <v>1</v>
      </c>
      <c r="G41" s="133">
        <f>'ANEXO 13 - ORÇAMENTO ANALÍTICO'!G270</f>
        <v>0</v>
      </c>
      <c r="H41" s="9">
        <f t="shared" si="1"/>
        <v>0</v>
      </c>
    </row>
    <row r="42" spans="1:8" ht="16.5">
      <c r="A42" s="69" t="s">
        <v>122</v>
      </c>
      <c r="B42" s="6" t="s">
        <v>123</v>
      </c>
      <c r="C42" s="7" t="s">
        <v>124</v>
      </c>
      <c r="D42" s="6" t="s">
        <v>25</v>
      </c>
      <c r="E42" s="6" t="s">
        <v>26</v>
      </c>
      <c r="F42" s="8">
        <v>1</v>
      </c>
      <c r="G42" s="133">
        <f>'ANEXO 13 - ORÇAMENTO ANALÍTICO'!G276</f>
        <v>0</v>
      </c>
      <c r="H42" s="9">
        <f t="shared" si="1"/>
        <v>0</v>
      </c>
    </row>
    <row r="43" spans="1:8" ht="16.5">
      <c r="A43" s="69" t="s">
        <v>125</v>
      </c>
      <c r="B43" s="6" t="s">
        <v>126</v>
      </c>
      <c r="C43" s="7" t="s">
        <v>127</v>
      </c>
      <c r="D43" s="6" t="s">
        <v>25</v>
      </c>
      <c r="E43" s="6" t="s">
        <v>26</v>
      </c>
      <c r="F43" s="8">
        <v>1</v>
      </c>
      <c r="G43" s="133">
        <f>'ANEXO 13 - ORÇAMENTO ANALÍTICO'!G282</f>
        <v>0</v>
      </c>
      <c r="H43" s="9">
        <f t="shared" si="1"/>
        <v>0</v>
      </c>
    </row>
    <row r="44" spans="1:8" ht="16.5">
      <c r="A44" s="69" t="s">
        <v>128</v>
      </c>
      <c r="B44" s="6" t="s">
        <v>129</v>
      </c>
      <c r="C44" s="7" t="s">
        <v>130</v>
      </c>
      <c r="D44" s="6" t="s">
        <v>25</v>
      </c>
      <c r="E44" s="6" t="s">
        <v>26</v>
      </c>
      <c r="F44" s="8">
        <v>1</v>
      </c>
      <c r="G44" s="133">
        <f>'ANEXO 13 - ORÇAMENTO ANALÍTICO'!G288</f>
        <v>0</v>
      </c>
      <c r="H44" s="9">
        <f t="shared" si="1"/>
        <v>0</v>
      </c>
    </row>
    <row r="45" spans="1:8" ht="16.5">
      <c r="A45" s="69" t="s">
        <v>131</v>
      </c>
      <c r="B45" s="6" t="s">
        <v>132</v>
      </c>
      <c r="C45" s="7" t="s">
        <v>133</v>
      </c>
      <c r="D45" s="6" t="s">
        <v>25</v>
      </c>
      <c r="E45" s="6" t="s">
        <v>26</v>
      </c>
      <c r="F45" s="8">
        <v>1</v>
      </c>
      <c r="G45" s="133">
        <f>'ANEXO 13 - ORÇAMENTO ANALÍTICO'!G294</f>
        <v>0</v>
      </c>
      <c r="H45" s="9">
        <f t="shared" si="1"/>
        <v>0</v>
      </c>
    </row>
    <row r="46" spans="1:8" ht="16.5">
      <c r="A46" s="69" t="s">
        <v>134</v>
      </c>
      <c r="B46" s="6" t="s">
        <v>135</v>
      </c>
      <c r="C46" s="7" t="s">
        <v>136</v>
      </c>
      <c r="D46" s="6" t="s">
        <v>25</v>
      </c>
      <c r="E46" s="6" t="s">
        <v>26</v>
      </c>
      <c r="F46" s="8">
        <v>1</v>
      </c>
      <c r="G46" s="133">
        <f>'ANEXO 13 - ORÇAMENTO ANALÍTICO'!G300</f>
        <v>0</v>
      </c>
      <c r="H46" s="9">
        <f t="shared" si="1"/>
        <v>0</v>
      </c>
    </row>
    <row r="47" spans="1:8" ht="16.5">
      <c r="A47" s="69" t="s">
        <v>137</v>
      </c>
      <c r="B47" s="6" t="s">
        <v>138</v>
      </c>
      <c r="C47" s="7" t="s">
        <v>139</v>
      </c>
      <c r="D47" s="6" t="s">
        <v>25</v>
      </c>
      <c r="E47" s="6" t="s">
        <v>26</v>
      </c>
      <c r="F47" s="8">
        <v>1</v>
      </c>
      <c r="G47" s="133">
        <f>'ANEXO 13 - ORÇAMENTO ANALÍTICO'!G306</f>
        <v>0</v>
      </c>
      <c r="H47" s="9">
        <f t="shared" si="1"/>
        <v>0</v>
      </c>
    </row>
    <row r="48" spans="1:8" ht="16.5">
      <c r="A48" s="69" t="s">
        <v>140</v>
      </c>
      <c r="B48" s="6" t="s">
        <v>141</v>
      </c>
      <c r="C48" s="7" t="s">
        <v>142</v>
      </c>
      <c r="D48" s="6" t="s">
        <v>25</v>
      </c>
      <c r="E48" s="6" t="s">
        <v>26</v>
      </c>
      <c r="F48" s="8">
        <v>1</v>
      </c>
      <c r="G48" s="133">
        <f>'ANEXO 13 - ORÇAMENTO ANALÍTICO'!G312</f>
        <v>0</v>
      </c>
      <c r="H48" s="9">
        <f t="shared" si="1"/>
        <v>0</v>
      </c>
    </row>
    <row r="49" spans="1:8" ht="16.5">
      <c r="A49" s="69" t="s">
        <v>143</v>
      </c>
      <c r="B49" s="6" t="s">
        <v>144</v>
      </c>
      <c r="C49" s="7" t="s">
        <v>145</v>
      </c>
      <c r="D49" s="6" t="s">
        <v>25</v>
      </c>
      <c r="E49" s="6" t="s">
        <v>26</v>
      </c>
      <c r="F49" s="8">
        <v>1</v>
      </c>
      <c r="G49" s="133">
        <f>'ANEXO 13 - ORÇAMENTO ANALÍTICO'!G318</f>
        <v>0</v>
      </c>
      <c r="H49" s="9">
        <f t="shared" si="1"/>
        <v>0</v>
      </c>
    </row>
    <row r="50" spans="1:8" ht="16.5">
      <c r="A50" s="69" t="s">
        <v>146</v>
      </c>
      <c r="B50" s="6" t="s">
        <v>147</v>
      </c>
      <c r="C50" s="7" t="s">
        <v>148</v>
      </c>
      <c r="D50" s="6" t="s">
        <v>25</v>
      </c>
      <c r="E50" s="6" t="s">
        <v>26</v>
      </c>
      <c r="F50" s="8">
        <v>1</v>
      </c>
      <c r="G50" s="133">
        <f>'ANEXO 13 - ORÇAMENTO ANALÍTICO'!G324</f>
        <v>0</v>
      </c>
      <c r="H50" s="9">
        <f t="shared" si="1"/>
        <v>0</v>
      </c>
    </row>
    <row r="51" spans="1:8" ht="16.5">
      <c r="A51" s="69" t="s">
        <v>149</v>
      </c>
      <c r="B51" s="6" t="s">
        <v>150</v>
      </c>
      <c r="C51" s="7" t="s">
        <v>151</v>
      </c>
      <c r="D51" s="6" t="s">
        <v>25</v>
      </c>
      <c r="E51" s="6" t="s">
        <v>26</v>
      </c>
      <c r="F51" s="8">
        <v>1</v>
      </c>
      <c r="G51" s="133">
        <f>'ANEXO 13 - ORÇAMENTO ANALÍTICO'!G330</f>
        <v>0</v>
      </c>
      <c r="H51" s="9">
        <f t="shared" si="1"/>
        <v>0</v>
      </c>
    </row>
    <row r="52" spans="1:8" ht="16.5">
      <c r="A52" s="69" t="s">
        <v>152</v>
      </c>
      <c r="B52" s="6" t="s">
        <v>153</v>
      </c>
      <c r="C52" s="7" t="s">
        <v>154</v>
      </c>
      <c r="D52" s="6" t="s">
        <v>25</v>
      </c>
      <c r="E52" s="6" t="s">
        <v>26</v>
      </c>
      <c r="F52" s="8">
        <v>1</v>
      </c>
      <c r="G52" s="133">
        <f>'ANEXO 13 - ORÇAMENTO ANALÍTICO'!G336</f>
        <v>0</v>
      </c>
      <c r="H52" s="9">
        <f t="shared" si="1"/>
        <v>0</v>
      </c>
    </row>
    <row r="53" spans="1:8" ht="16.5">
      <c r="A53" s="69" t="s">
        <v>155</v>
      </c>
      <c r="B53" s="6" t="s">
        <v>156</v>
      </c>
      <c r="C53" s="7" t="s">
        <v>157</v>
      </c>
      <c r="D53" s="6" t="s">
        <v>25</v>
      </c>
      <c r="E53" s="6" t="s">
        <v>26</v>
      </c>
      <c r="F53" s="8">
        <v>1</v>
      </c>
      <c r="G53" s="133">
        <f>'ANEXO 13 - ORÇAMENTO ANALÍTICO'!G342</f>
        <v>0</v>
      </c>
      <c r="H53" s="9">
        <f t="shared" si="1"/>
        <v>0</v>
      </c>
    </row>
    <row r="54" spans="1:8" ht="16.5">
      <c r="A54" s="69" t="s">
        <v>158</v>
      </c>
      <c r="B54" s="6" t="s">
        <v>159</v>
      </c>
      <c r="C54" s="7" t="s">
        <v>160</v>
      </c>
      <c r="D54" s="6" t="s">
        <v>25</v>
      </c>
      <c r="E54" s="6" t="s">
        <v>26</v>
      </c>
      <c r="F54" s="8">
        <v>4</v>
      </c>
      <c r="G54" s="133">
        <f>'ANEXO 13 - ORÇAMENTO ANALÍTICO'!G348</f>
        <v>0</v>
      </c>
      <c r="H54" s="9">
        <f t="shared" si="1"/>
        <v>0</v>
      </c>
    </row>
    <row r="55" spans="1:8" ht="16.5">
      <c r="A55" s="69" t="s">
        <v>161</v>
      </c>
      <c r="B55" s="6" t="s">
        <v>162</v>
      </c>
      <c r="C55" s="7" t="s">
        <v>163</v>
      </c>
      <c r="D55" s="6" t="s">
        <v>25</v>
      </c>
      <c r="E55" s="6" t="s">
        <v>26</v>
      </c>
      <c r="F55" s="8">
        <v>40</v>
      </c>
      <c r="G55" s="133">
        <f>'ANEXO 13 - ORÇAMENTO ANALÍTICO'!G354</f>
        <v>0</v>
      </c>
      <c r="H55" s="9">
        <f t="shared" si="1"/>
        <v>0</v>
      </c>
    </row>
    <row r="56" spans="1:8" ht="16.5">
      <c r="A56" s="69" t="s">
        <v>164</v>
      </c>
      <c r="B56" s="6" t="s">
        <v>165</v>
      </c>
      <c r="C56" s="7" t="s">
        <v>166</v>
      </c>
      <c r="D56" s="6" t="s">
        <v>25</v>
      </c>
      <c r="E56" s="6" t="s">
        <v>26</v>
      </c>
      <c r="F56" s="8">
        <v>2</v>
      </c>
      <c r="G56" s="133">
        <f>'ANEXO 13 - ORÇAMENTO ANALÍTICO'!G360</f>
        <v>0</v>
      </c>
      <c r="H56" s="9">
        <f t="shared" si="1"/>
        <v>0</v>
      </c>
    </row>
    <row r="57" spans="1:8" ht="16.5">
      <c r="A57" s="69" t="s">
        <v>167</v>
      </c>
      <c r="B57" s="6" t="s">
        <v>168</v>
      </c>
      <c r="C57" s="7" t="s">
        <v>169</v>
      </c>
      <c r="D57" s="6" t="s">
        <v>25</v>
      </c>
      <c r="E57" s="6" t="s">
        <v>26</v>
      </c>
      <c r="F57" s="8">
        <v>10</v>
      </c>
      <c r="G57" s="133">
        <f>'ANEXO 13 - ORÇAMENTO ANALÍTICO'!G366</f>
        <v>0</v>
      </c>
      <c r="H57" s="9">
        <f t="shared" si="1"/>
        <v>0</v>
      </c>
    </row>
    <row r="58" spans="1:8" ht="20.100000000000001" customHeight="1">
      <c r="A58" s="3" t="s">
        <v>170</v>
      </c>
      <c r="B58" s="96" t="s">
        <v>171</v>
      </c>
      <c r="C58" s="96"/>
      <c r="D58" s="96"/>
      <c r="E58" s="96"/>
      <c r="F58" s="96"/>
      <c r="G58" s="96"/>
      <c r="H58" s="4">
        <f>TRUNC((SUM(H59:H67)),2)</f>
        <v>0</v>
      </c>
    </row>
    <row r="59" spans="1:8" ht="16.5">
      <c r="A59" s="5" t="s">
        <v>172</v>
      </c>
      <c r="B59" s="6" t="s">
        <v>12</v>
      </c>
      <c r="C59" s="7" t="s">
        <v>13</v>
      </c>
      <c r="D59" s="6" t="s">
        <v>14</v>
      </c>
      <c r="E59" s="6" t="s">
        <v>15</v>
      </c>
      <c r="F59" s="8">
        <v>240</v>
      </c>
      <c r="G59" s="133">
        <f>'ANEXO 13 - ORÇAMENTO ANALÍTICO'!G381</f>
        <v>0</v>
      </c>
      <c r="H59" s="9">
        <f>TRUNC((F59*G59),2)</f>
        <v>0</v>
      </c>
    </row>
    <row r="60" spans="1:8">
      <c r="A60" s="5" t="s">
        <v>173</v>
      </c>
      <c r="B60" s="6" t="s">
        <v>17</v>
      </c>
      <c r="C60" s="7" t="s">
        <v>18</v>
      </c>
      <c r="D60" s="6" t="s">
        <v>14</v>
      </c>
      <c r="E60" s="6" t="s">
        <v>15</v>
      </c>
      <c r="F60" s="8">
        <v>773</v>
      </c>
      <c r="G60" s="133">
        <f>'ANEXO 13 - ORÇAMENTO ANALÍTICO'!G398</f>
        <v>0</v>
      </c>
      <c r="H60" s="9">
        <f t="shared" ref="H60:H67" si="2">TRUNC((F60*G60),2)</f>
        <v>0</v>
      </c>
    </row>
    <row r="61" spans="1:8">
      <c r="A61" s="5" t="s">
        <v>174</v>
      </c>
      <c r="B61" s="6" t="s">
        <v>20</v>
      </c>
      <c r="C61" s="7" t="s">
        <v>21</v>
      </c>
      <c r="D61" s="6" t="s">
        <v>14</v>
      </c>
      <c r="E61" s="6" t="s">
        <v>15</v>
      </c>
      <c r="F61" s="8">
        <v>773</v>
      </c>
      <c r="G61" s="133">
        <f>'ANEXO 13 - ORÇAMENTO ANALÍTICO'!G415</f>
        <v>0</v>
      </c>
      <c r="H61" s="9">
        <f t="shared" si="2"/>
        <v>0</v>
      </c>
    </row>
    <row r="62" spans="1:8" ht="16.5">
      <c r="A62" s="5" t="s">
        <v>175</v>
      </c>
      <c r="B62" s="6" t="s">
        <v>57</v>
      </c>
      <c r="C62" s="7" t="s">
        <v>58</v>
      </c>
      <c r="D62" s="6" t="s">
        <v>25</v>
      </c>
      <c r="E62" s="6" t="s">
        <v>26</v>
      </c>
      <c r="F62" s="8">
        <v>3</v>
      </c>
      <c r="G62" s="133">
        <f>'ANEXO 13 - ORÇAMENTO ANALÍTICO'!G421</f>
        <v>0</v>
      </c>
      <c r="H62" s="9">
        <f t="shared" si="2"/>
        <v>0</v>
      </c>
    </row>
    <row r="63" spans="1:8" ht="16.5">
      <c r="A63" s="5" t="s">
        <v>176</v>
      </c>
      <c r="B63" s="6" t="s">
        <v>60</v>
      </c>
      <c r="C63" s="7" t="s">
        <v>61</v>
      </c>
      <c r="D63" s="6" t="s">
        <v>25</v>
      </c>
      <c r="E63" s="6" t="s">
        <v>26</v>
      </c>
      <c r="F63" s="8">
        <v>36</v>
      </c>
      <c r="G63" s="133">
        <f>'ANEXO 13 - ORÇAMENTO ANALÍTICO'!G427</f>
        <v>0</v>
      </c>
      <c r="H63" s="9">
        <f t="shared" si="2"/>
        <v>0</v>
      </c>
    </row>
    <row r="64" spans="1:8" ht="16.5">
      <c r="A64" s="5" t="s">
        <v>177</v>
      </c>
      <c r="B64" s="6" t="s">
        <v>63</v>
      </c>
      <c r="C64" s="7" t="s">
        <v>64</v>
      </c>
      <c r="D64" s="6" t="s">
        <v>25</v>
      </c>
      <c r="E64" s="6" t="s">
        <v>26</v>
      </c>
      <c r="F64" s="8">
        <v>8</v>
      </c>
      <c r="G64" s="133">
        <f>'ANEXO 13 - ORÇAMENTO ANALÍTICO'!G433</f>
        <v>0</v>
      </c>
      <c r="H64" s="9">
        <f t="shared" si="2"/>
        <v>0</v>
      </c>
    </row>
    <row r="65" spans="1:8" ht="16.5">
      <c r="A65" s="5" t="s">
        <v>178</v>
      </c>
      <c r="B65" s="6" t="s">
        <v>179</v>
      </c>
      <c r="C65" s="7" t="s">
        <v>180</v>
      </c>
      <c r="D65" s="6" t="s">
        <v>25</v>
      </c>
      <c r="E65" s="6" t="s">
        <v>26</v>
      </c>
      <c r="F65" s="8">
        <v>20</v>
      </c>
      <c r="G65" s="133">
        <f>'ANEXO 13 - ORÇAMENTO ANALÍTICO'!G439</f>
        <v>0</v>
      </c>
      <c r="H65" s="9">
        <f t="shared" si="2"/>
        <v>0</v>
      </c>
    </row>
    <row r="66" spans="1:8" ht="16.5">
      <c r="A66" s="5" t="s">
        <v>181</v>
      </c>
      <c r="B66" s="6" t="s">
        <v>66</v>
      </c>
      <c r="C66" s="7" t="s">
        <v>67</v>
      </c>
      <c r="D66" s="6" t="s">
        <v>25</v>
      </c>
      <c r="E66" s="6" t="s">
        <v>26</v>
      </c>
      <c r="F66" s="8">
        <v>8</v>
      </c>
      <c r="G66" s="133">
        <f>'ANEXO 13 - ORÇAMENTO ANALÍTICO'!G445</f>
        <v>0</v>
      </c>
      <c r="H66" s="9">
        <f t="shared" si="2"/>
        <v>0</v>
      </c>
    </row>
    <row r="67" spans="1:8" ht="16.5">
      <c r="A67" s="5" t="s">
        <v>182</v>
      </c>
      <c r="B67" s="6" t="s">
        <v>69</v>
      </c>
      <c r="C67" s="7" t="s">
        <v>70</v>
      </c>
      <c r="D67" s="6" t="s">
        <v>25</v>
      </c>
      <c r="E67" s="6" t="s">
        <v>26</v>
      </c>
      <c r="F67" s="8">
        <v>10</v>
      </c>
      <c r="G67" s="133">
        <f>'ANEXO 13 - ORÇAMENTO ANALÍTICO'!G451</f>
        <v>0</v>
      </c>
      <c r="H67" s="9">
        <f t="shared" si="2"/>
        <v>0</v>
      </c>
    </row>
    <row r="68" spans="1:8" ht="20.100000000000001" customHeight="1">
      <c r="A68" s="3" t="s">
        <v>183</v>
      </c>
      <c r="B68" s="95" t="s">
        <v>184</v>
      </c>
      <c r="C68" s="95"/>
      <c r="D68" s="95"/>
      <c r="E68" s="95"/>
      <c r="F68" s="95"/>
      <c r="G68" s="95"/>
      <c r="H68" s="4">
        <f>TRUNC((SUM(H69:H106)),2)</f>
        <v>0</v>
      </c>
    </row>
    <row r="69" spans="1:8">
      <c r="A69" s="5" t="s">
        <v>185</v>
      </c>
      <c r="B69" s="6" t="s">
        <v>20</v>
      </c>
      <c r="C69" s="7" t="s">
        <v>21</v>
      </c>
      <c r="D69" s="6" t="s">
        <v>14</v>
      </c>
      <c r="E69" s="6" t="s">
        <v>15</v>
      </c>
      <c r="F69" s="8">
        <v>331.05</v>
      </c>
      <c r="G69" s="133">
        <f>'ANEXO 13 - ORÇAMENTO ANALÍTICO'!G468</f>
        <v>0</v>
      </c>
      <c r="H69" s="9">
        <f>TRUNC((F69*G69),2)</f>
        <v>0</v>
      </c>
    </row>
    <row r="70" spans="1:8">
      <c r="A70" s="5" t="s">
        <v>186</v>
      </c>
      <c r="B70" s="6" t="s">
        <v>17</v>
      </c>
      <c r="C70" s="7" t="s">
        <v>18</v>
      </c>
      <c r="D70" s="6" t="s">
        <v>14</v>
      </c>
      <c r="E70" s="6" t="s">
        <v>15</v>
      </c>
      <c r="F70" s="8">
        <v>331.05</v>
      </c>
      <c r="G70" s="133">
        <f>'ANEXO 13 - ORÇAMENTO ANALÍTICO'!G485</f>
        <v>0</v>
      </c>
      <c r="H70" s="9">
        <f t="shared" ref="H70:H106" si="3">TRUNC((F70*G70),2)</f>
        <v>0</v>
      </c>
    </row>
    <row r="71" spans="1:8" ht="16.5">
      <c r="A71" s="69" t="s">
        <v>187</v>
      </c>
      <c r="B71" s="6" t="s">
        <v>105</v>
      </c>
      <c r="C71" s="7" t="s">
        <v>106</v>
      </c>
      <c r="D71" s="6" t="s">
        <v>25</v>
      </c>
      <c r="E71" s="6" t="s">
        <v>26</v>
      </c>
      <c r="F71" s="8">
        <v>1</v>
      </c>
      <c r="G71" s="133">
        <f>'ANEXO 13 - ORÇAMENTO ANALÍTICO'!G491</f>
        <v>0</v>
      </c>
      <c r="H71" s="9">
        <f t="shared" si="3"/>
        <v>0</v>
      </c>
    </row>
    <row r="72" spans="1:8" ht="16.5">
      <c r="A72" s="69" t="s">
        <v>188</v>
      </c>
      <c r="B72" s="6" t="s">
        <v>108</v>
      </c>
      <c r="C72" s="7" t="s">
        <v>109</v>
      </c>
      <c r="D72" s="6" t="s">
        <v>25</v>
      </c>
      <c r="E72" s="6" t="s">
        <v>26</v>
      </c>
      <c r="F72" s="8">
        <v>1</v>
      </c>
      <c r="G72" s="133">
        <f>'ANEXO 13 - ORÇAMENTO ANALÍTICO'!G497</f>
        <v>0</v>
      </c>
      <c r="H72" s="9">
        <f t="shared" si="3"/>
        <v>0</v>
      </c>
    </row>
    <row r="73" spans="1:8" ht="16.5">
      <c r="A73" s="69" t="s">
        <v>189</v>
      </c>
      <c r="B73" s="6" t="s">
        <v>117</v>
      </c>
      <c r="C73" s="7" t="s">
        <v>118</v>
      </c>
      <c r="D73" s="6" t="s">
        <v>25</v>
      </c>
      <c r="E73" s="6" t="s">
        <v>26</v>
      </c>
      <c r="F73" s="8">
        <v>1</v>
      </c>
      <c r="G73" s="133">
        <f>'ANEXO 13 - ORÇAMENTO ANALÍTICO'!G503</f>
        <v>0</v>
      </c>
      <c r="H73" s="9">
        <f t="shared" si="3"/>
        <v>0</v>
      </c>
    </row>
    <row r="74" spans="1:8" ht="16.5">
      <c r="A74" s="69" t="s">
        <v>190</v>
      </c>
      <c r="B74" s="6" t="s">
        <v>114</v>
      </c>
      <c r="C74" s="7" t="s">
        <v>115</v>
      </c>
      <c r="D74" s="6" t="s">
        <v>25</v>
      </c>
      <c r="E74" s="6" t="s">
        <v>26</v>
      </c>
      <c r="F74" s="8">
        <v>1</v>
      </c>
      <c r="G74" s="133">
        <f>'ANEXO 13 - ORÇAMENTO ANALÍTICO'!G509</f>
        <v>0</v>
      </c>
      <c r="H74" s="9">
        <f t="shared" si="3"/>
        <v>0</v>
      </c>
    </row>
    <row r="75" spans="1:8" ht="16.5">
      <c r="A75" s="69" t="s">
        <v>191</v>
      </c>
      <c r="B75" s="6" t="s">
        <v>111</v>
      </c>
      <c r="C75" s="7" t="s">
        <v>112</v>
      </c>
      <c r="D75" s="6" t="s">
        <v>25</v>
      </c>
      <c r="E75" s="6" t="s">
        <v>26</v>
      </c>
      <c r="F75" s="8">
        <v>1</v>
      </c>
      <c r="G75" s="133">
        <f>'ANEXO 13 - ORÇAMENTO ANALÍTICO'!G515</f>
        <v>0</v>
      </c>
      <c r="H75" s="9">
        <f t="shared" si="3"/>
        <v>0</v>
      </c>
    </row>
    <row r="76" spans="1:8" ht="16.5">
      <c r="A76" s="69" t="s">
        <v>192</v>
      </c>
      <c r="B76" s="6" t="s">
        <v>120</v>
      </c>
      <c r="C76" s="7" t="s">
        <v>121</v>
      </c>
      <c r="D76" s="6" t="s">
        <v>25</v>
      </c>
      <c r="E76" s="6" t="s">
        <v>26</v>
      </c>
      <c r="F76" s="8">
        <v>1</v>
      </c>
      <c r="G76" s="133">
        <f>'ANEXO 13 - ORÇAMENTO ANALÍTICO'!G521</f>
        <v>0</v>
      </c>
      <c r="H76" s="9">
        <f t="shared" si="3"/>
        <v>0</v>
      </c>
    </row>
    <row r="77" spans="1:8" ht="16.5">
      <c r="A77" s="69" t="s">
        <v>193</v>
      </c>
      <c r="B77" s="6" t="s">
        <v>123</v>
      </c>
      <c r="C77" s="7" t="s">
        <v>124</v>
      </c>
      <c r="D77" s="6" t="s">
        <v>25</v>
      </c>
      <c r="E77" s="6" t="s">
        <v>26</v>
      </c>
      <c r="F77" s="8">
        <v>1</v>
      </c>
      <c r="G77" s="133">
        <f>'ANEXO 13 - ORÇAMENTO ANALÍTICO'!G527</f>
        <v>0</v>
      </c>
      <c r="H77" s="9">
        <f t="shared" si="3"/>
        <v>0</v>
      </c>
    </row>
    <row r="78" spans="1:8" ht="16.5">
      <c r="A78" s="69" t="s">
        <v>194</v>
      </c>
      <c r="B78" s="6" t="s">
        <v>126</v>
      </c>
      <c r="C78" s="7" t="s">
        <v>127</v>
      </c>
      <c r="D78" s="6" t="s">
        <v>25</v>
      </c>
      <c r="E78" s="6" t="s">
        <v>26</v>
      </c>
      <c r="F78" s="8">
        <v>1</v>
      </c>
      <c r="G78" s="133">
        <f>'ANEXO 13 - ORÇAMENTO ANALÍTICO'!G533</f>
        <v>0</v>
      </c>
      <c r="H78" s="9">
        <f t="shared" si="3"/>
        <v>0</v>
      </c>
    </row>
    <row r="79" spans="1:8" ht="16.5">
      <c r="A79" s="69" t="s">
        <v>195</v>
      </c>
      <c r="B79" s="6" t="s">
        <v>129</v>
      </c>
      <c r="C79" s="7" t="s">
        <v>130</v>
      </c>
      <c r="D79" s="6" t="s">
        <v>25</v>
      </c>
      <c r="E79" s="6" t="s">
        <v>26</v>
      </c>
      <c r="F79" s="8">
        <v>1</v>
      </c>
      <c r="G79" s="133">
        <f>'ANEXO 13 - ORÇAMENTO ANALÍTICO'!G539</f>
        <v>0</v>
      </c>
      <c r="H79" s="9">
        <f t="shared" si="3"/>
        <v>0</v>
      </c>
    </row>
    <row r="80" spans="1:8" ht="16.5">
      <c r="A80" s="69" t="s">
        <v>196</v>
      </c>
      <c r="B80" s="6" t="s">
        <v>132</v>
      </c>
      <c r="C80" s="7" t="s">
        <v>133</v>
      </c>
      <c r="D80" s="6" t="s">
        <v>25</v>
      </c>
      <c r="E80" s="6" t="s">
        <v>26</v>
      </c>
      <c r="F80" s="8">
        <v>1</v>
      </c>
      <c r="G80" s="133">
        <f>'ANEXO 13 - ORÇAMENTO ANALÍTICO'!G545</f>
        <v>0</v>
      </c>
      <c r="H80" s="9">
        <f t="shared" si="3"/>
        <v>0</v>
      </c>
    </row>
    <row r="81" spans="1:8" ht="16.5">
      <c r="A81" s="69" t="s">
        <v>197</v>
      </c>
      <c r="B81" s="6" t="s">
        <v>135</v>
      </c>
      <c r="C81" s="7" t="s">
        <v>136</v>
      </c>
      <c r="D81" s="6" t="s">
        <v>25</v>
      </c>
      <c r="E81" s="6" t="s">
        <v>26</v>
      </c>
      <c r="F81" s="8">
        <v>1</v>
      </c>
      <c r="G81" s="133">
        <f>'ANEXO 13 - ORÇAMENTO ANALÍTICO'!G551</f>
        <v>0</v>
      </c>
      <c r="H81" s="9">
        <f t="shared" si="3"/>
        <v>0</v>
      </c>
    </row>
    <row r="82" spans="1:8" ht="16.5">
      <c r="A82" s="69" t="s">
        <v>198</v>
      </c>
      <c r="B82" s="6" t="s">
        <v>141</v>
      </c>
      <c r="C82" s="7" t="s">
        <v>142</v>
      </c>
      <c r="D82" s="6" t="s">
        <v>25</v>
      </c>
      <c r="E82" s="6" t="s">
        <v>26</v>
      </c>
      <c r="F82" s="8">
        <v>1</v>
      </c>
      <c r="G82" s="133">
        <f>'ANEXO 13 - ORÇAMENTO ANALÍTICO'!G557</f>
        <v>0</v>
      </c>
      <c r="H82" s="9">
        <f t="shared" si="3"/>
        <v>0</v>
      </c>
    </row>
    <row r="83" spans="1:8" ht="16.5">
      <c r="A83" s="69" t="s">
        <v>199</v>
      </c>
      <c r="B83" s="6" t="s">
        <v>144</v>
      </c>
      <c r="C83" s="7" t="s">
        <v>145</v>
      </c>
      <c r="D83" s="6" t="s">
        <v>25</v>
      </c>
      <c r="E83" s="6" t="s">
        <v>26</v>
      </c>
      <c r="F83" s="8">
        <v>1</v>
      </c>
      <c r="G83" s="133">
        <f>'ANEXO 13 - ORÇAMENTO ANALÍTICO'!G563</f>
        <v>0</v>
      </c>
      <c r="H83" s="9">
        <f t="shared" si="3"/>
        <v>0</v>
      </c>
    </row>
    <row r="84" spans="1:8" ht="16.5">
      <c r="A84" s="69" t="s">
        <v>200</v>
      </c>
      <c r="B84" s="6" t="s">
        <v>138</v>
      </c>
      <c r="C84" s="7" t="s">
        <v>139</v>
      </c>
      <c r="D84" s="6" t="s">
        <v>25</v>
      </c>
      <c r="E84" s="6" t="s">
        <v>26</v>
      </c>
      <c r="F84" s="8">
        <v>1</v>
      </c>
      <c r="G84" s="133">
        <f>'ANEXO 13 - ORÇAMENTO ANALÍTICO'!G569</f>
        <v>0</v>
      </c>
      <c r="H84" s="9">
        <f t="shared" si="3"/>
        <v>0</v>
      </c>
    </row>
    <row r="85" spans="1:8" ht="16.5">
      <c r="A85" s="69" t="s">
        <v>201</v>
      </c>
      <c r="B85" s="6" t="s">
        <v>147</v>
      </c>
      <c r="C85" s="7" t="s">
        <v>148</v>
      </c>
      <c r="D85" s="6" t="s">
        <v>25</v>
      </c>
      <c r="E85" s="6" t="s">
        <v>26</v>
      </c>
      <c r="F85" s="8">
        <v>1</v>
      </c>
      <c r="G85" s="133">
        <f>'ANEXO 13 - ORÇAMENTO ANALÍTICO'!G575</f>
        <v>0</v>
      </c>
      <c r="H85" s="9">
        <f t="shared" si="3"/>
        <v>0</v>
      </c>
    </row>
    <row r="86" spans="1:8" ht="16.5">
      <c r="A86" s="69" t="s">
        <v>202</v>
      </c>
      <c r="B86" s="6" t="s">
        <v>150</v>
      </c>
      <c r="C86" s="7" t="s">
        <v>151</v>
      </c>
      <c r="D86" s="6" t="s">
        <v>25</v>
      </c>
      <c r="E86" s="6" t="s">
        <v>26</v>
      </c>
      <c r="F86" s="8">
        <v>1</v>
      </c>
      <c r="G86" s="133">
        <f>'ANEXO 13 - ORÇAMENTO ANALÍTICO'!G581</f>
        <v>0</v>
      </c>
      <c r="H86" s="9">
        <f t="shared" si="3"/>
        <v>0</v>
      </c>
    </row>
    <row r="87" spans="1:8" ht="16.5">
      <c r="A87" s="69" t="s">
        <v>203</v>
      </c>
      <c r="B87" s="6" t="s">
        <v>153</v>
      </c>
      <c r="C87" s="7" t="s">
        <v>154</v>
      </c>
      <c r="D87" s="6" t="s">
        <v>25</v>
      </c>
      <c r="E87" s="6" t="s">
        <v>26</v>
      </c>
      <c r="F87" s="8">
        <v>1</v>
      </c>
      <c r="G87" s="133">
        <f>'ANEXO 13 - ORÇAMENTO ANALÍTICO'!G587</f>
        <v>0</v>
      </c>
      <c r="H87" s="9">
        <f t="shared" si="3"/>
        <v>0</v>
      </c>
    </row>
    <row r="88" spans="1:8" ht="16.5">
      <c r="A88" s="69" t="s">
        <v>204</v>
      </c>
      <c r="B88" s="6" t="s">
        <v>156</v>
      </c>
      <c r="C88" s="7" t="s">
        <v>157</v>
      </c>
      <c r="D88" s="6" t="s">
        <v>25</v>
      </c>
      <c r="E88" s="6" t="s">
        <v>26</v>
      </c>
      <c r="F88" s="8">
        <v>1</v>
      </c>
      <c r="G88" s="133">
        <f>'ANEXO 13 - ORÇAMENTO ANALÍTICO'!G593</f>
        <v>0</v>
      </c>
      <c r="H88" s="9">
        <f t="shared" si="3"/>
        <v>0</v>
      </c>
    </row>
    <row r="89" spans="1:8" ht="16.5">
      <c r="A89" s="69" t="s">
        <v>205</v>
      </c>
      <c r="B89" s="6" t="s">
        <v>206</v>
      </c>
      <c r="C89" s="7" t="s">
        <v>207</v>
      </c>
      <c r="D89" s="6" t="s">
        <v>25</v>
      </c>
      <c r="E89" s="6" t="s">
        <v>26</v>
      </c>
      <c r="F89" s="8">
        <v>1</v>
      </c>
      <c r="G89" s="133">
        <f>'ANEXO 13 - ORÇAMENTO ANALÍTICO'!G599</f>
        <v>0</v>
      </c>
      <c r="H89" s="9">
        <f t="shared" si="3"/>
        <v>0</v>
      </c>
    </row>
    <row r="90" spans="1:8" ht="16.5">
      <c r="A90" s="69" t="s">
        <v>208</v>
      </c>
      <c r="B90" s="6" t="s">
        <v>209</v>
      </c>
      <c r="C90" s="7" t="s">
        <v>210</v>
      </c>
      <c r="D90" s="6" t="s">
        <v>25</v>
      </c>
      <c r="E90" s="6" t="s">
        <v>26</v>
      </c>
      <c r="F90" s="8">
        <v>1</v>
      </c>
      <c r="G90" s="133">
        <f>'ANEXO 13 - ORÇAMENTO ANALÍTICO'!G605</f>
        <v>0</v>
      </c>
      <c r="H90" s="9">
        <f t="shared" si="3"/>
        <v>0</v>
      </c>
    </row>
    <row r="91" spans="1:8" ht="16.5">
      <c r="A91" s="69" t="s">
        <v>211</v>
      </c>
      <c r="B91" s="6" t="s">
        <v>212</v>
      </c>
      <c r="C91" s="7" t="s">
        <v>213</v>
      </c>
      <c r="D91" s="6" t="s">
        <v>25</v>
      </c>
      <c r="E91" s="6" t="s">
        <v>26</v>
      </c>
      <c r="F91" s="8">
        <v>1</v>
      </c>
      <c r="G91" s="133">
        <f>'ANEXO 13 - ORÇAMENTO ANALÍTICO'!G611</f>
        <v>0</v>
      </c>
      <c r="H91" s="9">
        <f t="shared" si="3"/>
        <v>0</v>
      </c>
    </row>
    <row r="92" spans="1:8" ht="16.5">
      <c r="A92" s="69" t="s">
        <v>214</v>
      </c>
      <c r="B92" s="6" t="s">
        <v>215</v>
      </c>
      <c r="C92" s="7" t="s">
        <v>216</v>
      </c>
      <c r="D92" s="6" t="s">
        <v>25</v>
      </c>
      <c r="E92" s="6" t="s">
        <v>26</v>
      </c>
      <c r="F92" s="8">
        <v>1</v>
      </c>
      <c r="G92" s="133">
        <f>'ANEXO 13 - ORÇAMENTO ANALÍTICO'!G617</f>
        <v>0</v>
      </c>
      <c r="H92" s="9">
        <f t="shared" si="3"/>
        <v>0</v>
      </c>
    </row>
    <row r="93" spans="1:8" ht="16.5">
      <c r="A93" s="69" t="s">
        <v>217</v>
      </c>
      <c r="B93" s="6" t="s">
        <v>212</v>
      </c>
      <c r="C93" s="7" t="s">
        <v>213</v>
      </c>
      <c r="D93" s="6" t="s">
        <v>25</v>
      </c>
      <c r="E93" s="6" t="s">
        <v>26</v>
      </c>
      <c r="F93" s="8">
        <v>1</v>
      </c>
      <c r="G93" s="133">
        <f>'ANEXO 13 - ORÇAMENTO ANALÍTICO'!G623</f>
        <v>0</v>
      </c>
      <c r="H93" s="9">
        <f t="shared" si="3"/>
        <v>0</v>
      </c>
    </row>
    <row r="94" spans="1:8" ht="16.5">
      <c r="A94" s="69" t="s">
        <v>218</v>
      </c>
      <c r="B94" s="6" t="s">
        <v>219</v>
      </c>
      <c r="C94" s="7" t="s">
        <v>220</v>
      </c>
      <c r="D94" s="6" t="s">
        <v>25</v>
      </c>
      <c r="E94" s="6" t="s">
        <v>26</v>
      </c>
      <c r="F94" s="8">
        <v>1</v>
      </c>
      <c r="G94" s="133">
        <f>'ANEXO 13 - ORÇAMENTO ANALÍTICO'!G629</f>
        <v>0</v>
      </c>
      <c r="H94" s="9">
        <f t="shared" si="3"/>
        <v>0</v>
      </c>
    </row>
    <row r="95" spans="1:8" ht="16.5">
      <c r="A95" s="69" t="s">
        <v>221</v>
      </c>
      <c r="B95" s="6" t="s">
        <v>222</v>
      </c>
      <c r="C95" s="7" t="s">
        <v>223</v>
      </c>
      <c r="D95" s="6" t="s">
        <v>25</v>
      </c>
      <c r="E95" s="6" t="s">
        <v>26</v>
      </c>
      <c r="F95" s="8">
        <v>1</v>
      </c>
      <c r="G95" s="133">
        <f>'ANEXO 13 - ORÇAMENTO ANALÍTICO'!G635</f>
        <v>0</v>
      </c>
      <c r="H95" s="9">
        <f t="shared" si="3"/>
        <v>0</v>
      </c>
    </row>
    <row r="96" spans="1:8" ht="16.5">
      <c r="A96" s="69" t="s">
        <v>224</v>
      </c>
      <c r="B96" s="6" t="s">
        <v>225</v>
      </c>
      <c r="C96" s="7" t="s">
        <v>226</v>
      </c>
      <c r="D96" s="6" t="s">
        <v>25</v>
      </c>
      <c r="E96" s="6" t="s">
        <v>26</v>
      </c>
      <c r="F96" s="8">
        <v>1</v>
      </c>
      <c r="G96" s="133">
        <f>'ANEXO 13 - ORÇAMENTO ANALÍTICO'!G641</f>
        <v>0</v>
      </c>
      <c r="H96" s="9">
        <f t="shared" si="3"/>
        <v>0</v>
      </c>
    </row>
    <row r="97" spans="1:8" ht="16.5">
      <c r="A97" s="69" t="s">
        <v>227</v>
      </c>
      <c r="B97" s="6" t="s">
        <v>228</v>
      </c>
      <c r="C97" s="7" t="s">
        <v>229</v>
      </c>
      <c r="D97" s="6" t="s">
        <v>25</v>
      </c>
      <c r="E97" s="6" t="s">
        <v>26</v>
      </c>
      <c r="F97" s="8">
        <v>1</v>
      </c>
      <c r="G97" s="133">
        <f>'ANEXO 13 - ORÇAMENTO ANALÍTICO'!G647</f>
        <v>0</v>
      </c>
      <c r="H97" s="9">
        <f t="shared" si="3"/>
        <v>0</v>
      </c>
    </row>
    <row r="98" spans="1:8" ht="16.5">
      <c r="A98" s="69" t="s">
        <v>230</v>
      </c>
      <c r="B98" s="6" t="s">
        <v>231</v>
      </c>
      <c r="C98" s="7" t="s">
        <v>232</v>
      </c>
      <c r="D98" s="6" t="s">
        <v>25</v>
      </c>
      <c r="E98" s="6" t="s">
        <v>26</v>
      </c>
      <c r="F98" s="8">
        <v>1</v>
      </c>
      <c r="G98" s="133">
        <f>'ANEXO 13 - ORÇAMENTO ANALÍTICO'!G653</f>
        <v>0</v>
      </c>
      <c r="H98" s="9">
        <f t="shared" si="3"/>
        <v>0</v>
      </c>
    </row>
    <row r="99" spans="1:8" ht="16.5">
      <c r="A99" s="69" t="s">
        <v>233</v>
      </c>
      <c r="B99" s="6" t="s">
        <v>234</v>
      </c>
      <c r="C99" s="7" t="s">
        <v>235</v>
      </c>
      <c r="D99" s="6" t="s">
        <v>25</v>
      </c>
      <c r="E99" s="6" t="s">
        <v>26</v>
      </c>
      <c r="F99" s="8">
        <v>1</v>
      </c>
      <c r="G99" s="133">
        <f>'ANEXO 13 - ORÇAMENTO ANALÍTICO'!G659</f>
        <v>0</v>
      </c>
      <c r="H99" s="9">
        <f t="shared" si="3"/>
        <v>0</v>
      </c>
    </row>
    <row r="100" spans="1:8" ht="16.5">
      <c r="A100" s="69" t="s">
        <v>236</v>
      </c>
      <c r="B100" s="6" t="s">
        <v>237</v>
      </c>
      <c r="C100" s="7" t="s">
        <v>238</v>
      </c>
      <c r="D100" s="6" t="s">
        <v>25</v>
      </c>
      <c r="E100" s="6" t="s">
        <v>26</v>
      </c>
      <c r="F100" s="8">
        <v>1</v>
      </c>
      <c r="G100" s="133">
        <f>'ANEXO 13 - ORÇAMENTO ANALÍTICO'!G665</f>
        <v>0</v>
      </c>
      <c r="H100" s="9">
        <f t="shared" si="3"/>
        <v>0</v>
      </c>
    </row>
    <row r="101" spans="1:8" ht="16.5">
      <c r="A101" s="69" t="s">
        <v>239</v>
      </c>
      <c r="B101" s="6" t="s">
        <v>240</v>
      </c>
      <c r="C101" s="7" t="s">
        <v>241</v>
      </c>
      <c r="D101" s="6" t="s">
        <v>25</v>
      </c>
      <c r="E101" s="6" t="s">
        <v>26</v>
      </c>
      <c r="F101" s="8">
        <v>1</v>
      </c>
      <c r="G101" s="133">
        <f>'ANEXO 13 - ORÇAMENTO ANALÍTICO'!G671</f>
        <v>0</v>
      </c>
      <c r="H101" s="9">
        <f t="shared" si="3"/>
        <v>0</v>
      </c>
    </row>
    <row r="102" spans="1:8" ht="16.5">
      <c r="A102" s="69" t="s">
        <v>242</v>
      </c>
      <c r="B102" s="6" t="s">
        <v>237</v>
      </c>
      <c r="C102" s="7" t="s">
        <v>238</v>
      </c>
      <c r="D102" s="6" t="s">
        <v>25</v>
      </c>
      <c r="E102" s="6" t="s">
        <v>26</v>
      </c>
      <c r="F102" s="8">
        <v>1</v>
      </c>
      <c r="G102" s="133">
        <f>'ANEXO 13 - ORÇAMENTO ANALÍTICO'!G677</f>
        <v>0</v>
      </c>
      <c r="H102" s="9">
        <f t="shared" si="3"/>
        <v>0</v>
      </c>
    </row>
    <row r="103" spans="1:8" ht="16.5">
      <c r="A103" s="69" t="s">
        <v>243</v>
      </c>
      <c r="B103" s="6" t="s">
        <v>244</v>
      </c>
      <c r="C103" s="7" t="s">
        <v>245</v>
      </c>
      <c r="D103" s="6" t="s">
        <v>25</v>
      </c>
      <c r="E103" s="6" t="s">
        <v>26</v>
      </c>
      <c r="F103" s="8">
        <v>1</v>
      </c>
      <c r="G103" s="133">
        <f>'ANEXO 13 - ORÇAMENTO ANALÍTICO'!G683</f>
        <v>0</v>
      </c>
      <c r="H103" s="9">
        <f t="shared" si="3"/>
        <v>0</v>
      </c>
    </row>
    <row r="104" spans="1:8" ht="16.5">
      <c r="A104" s="69" t="s">
        <v>246</v>
      </c>
      <c r="B104" s="6" t="s">
        <v>247</v>
      </c>
      <c r="C104" s="7" t="s">
        <v>248</v>
      </c>
      <c r="D104" s="6" t="s">
        <v>25</v>
      </c>
      <c r="E104" s="6" t="s">
        <v>26</v>
      </c>
      <c r="F104" s="8">
        <v>1</v>
      </c>
      <c r="G104" s="133">
        <f>'ANEXO 13 - ORÇAMENTO ANALÍTICO'!G689</f>
        <v>0</v>
      </c>
      <c r="H104" s="9">
        <f t="shared" si="3"/>
        <v>0</v>
      </c>
    </row>
    <row r="105" spans="1:8" ht="16.5">
      <c r="A105" s="69" t="s">
        <v>249</v>
      </c>
      <c r="B105" s="6" t="s">
        <v>250</v>
      </c>
      <c r="C105" s="7" t="s">
        <v>251</v>
      </c>
      <c r="D105" s="6" t="s">
        <v>25</v>
      </c>
      <c r="E105" s="6" t="s">
        <v>26</v>
      </c>
      <c r="F105" s="8">
        <v>1</v>
      </c>
      <c r="G105" s="133">
        <f>'ANEXO 13 - ORÇAMENTO ANALÍTICO'!G695</f>
        <v>0</v>
      </c>
      <c r="H105" s="9">
        <f t="shared" si="3"/>
        <v>0</v>
      </c>
    </row>
    <row r="106" spans="1:8" ht="16.5">
      <c r="A106" s="69" t="s">
        <v>252</v>
      </c>
      <c r="B106" s="6" t="s">
        <v>253</v>
      </c>
      <c r="C106" s="7" t="s">
        <v>254</v>
      </c>
      <c r="D106" s="6" t="s">
        <v>25</v>
      </c>
      <c r="E106" s="6" t="s">
        <v>26</v>
      </c>
      <c r="F106" s="8">
        <v>1</v>
      </c>
      <c r="G106" s="133">
        <f>'ANEXO 13 - ORÇAMENTO ANALÍTICO'!G701</f>
        <v>0</v>
      </c>
      <c r="H106" s="9">
        <f t="shared" si="3"/>
        <v>0</v>
      </c>
    </row>
    <row r="107" spans="1:8" ht="20.100000000000001" customHeight="1">
      <c r="A107" s="3" t="s">
        <v>255</v>
      </c>
      <c r="B107" s="96" t="s">
        <v>256</v>
      </c>
      <c r="C107" s="96"/>
      <c r="D107" s="96"/>
      <c r="E107" s="96"/>
      <c r="F107" s="96"/>
      <c r="G107" s="96"/>
      <c r="H107" s="4">
        <f>TRUNC((SUM(H108:H115)),2)</f>
        <v>0</v>
      </c>
    </row>
    <row r="108" spans="1:8" ht="16.5">
      <c r="A108" s="5" t="s">
        <v>257</v>
      </c>
      <c r="B108" s="6" t="s">
        <v>12</v>
      </c>
      <c r="C108" s="7" t="s">
        <v>13</v>
      </c>
      <c r="D108" s="6" t="s">
        <v>14</v>
      </c>
      <c r="E108" s="6" t="s">
        <v>15</v>
      </c>
      <c r="F108" s="8">
        <v>240</v>
      </c>
      <c r="G108" s="133">
        <f>'ANEXO 13 - ORÇAMENTO ANALÍTICO'!G716</f>
        <v>0</v>
      </c>
      <c r="H108" s="9">
        <f>TRUNC((F108*G108),2)</f>
        <v>0</v>
      </c>
    </row>
    <row r="109" spans="1:8">
      <c r="A109" s="5" t="s">
        <v>258</v>
      </c>
      <c r="B109" s="6" t="s">
        <v>20</v>
      </c>
      <c r="C109" s="7" t="s">
        <v>21</v>
      </c>
      <c r="D109" s="6" t="s">
        <v>14</v>
      </c>
      <c r="E109" s="6" t="s">
        <v>15</v>
      </c>
      <c r="F109" s="8">
        <v>858.35</v>
      </c>
      <c r="G109" s="133">
        <f>'ANEXO 13 - ORÇAMENTO ANALÍTICO'!G733</f>
        <v>0</v>
      </c>
      <c r="H109" s="9">
        <f t="shared" ref="H109:H115" si="4">TRUNC((F109*G109),2)</f>
        <v>0</v>
      </c>
    </row>
    <row r="110" spans="1:8">
      <c r="A110" s="5" t="s">
        <v>259</v>
      </c>
      <c r="B110" s="6" t="s">
        <v>17</v>
      </c>
      <c r="C110" s="7" t="s">
        <v>18</v>
      </c>
      <c r="D110" s="6" t="s">
        <v>14</v>
      </c>
      <c r="E110" s="6" t="s">
        <v>15</v>
      </c>
      <c r="F110" s="8">
        <v>858.35</v>
      </c>
      <c r="G110" s="133">
        <f>'ANEXO 13 - ORÇAMENTO ANALÍTICO'!G750</f>
        <v>0</v>
      </c>
      <c r="H110" s="9">
        <f t="shared" si="4"/>
        <v>0</v>
      </c>
    </row>
    <row r="111" spans="1:8" ht="16.5">
      <c r="A111" s="5" t="s">
        <v>260</v>
      </c>
      <c r="B111" s="6" t="s">
        <v>57</v>
      </c>
      <c r="C111" s="7" t="s">
        <v>58</v>
      </c>
      <c r="D111" s="6" t="s">
        <v>25</v>
      </c>
      <c r="E111" s="6" t="s">
        <v>26</v>
      </c>
      <c r="F111" s="8">
        <v>3</v>
      </c>
      <c r="G111" s="133">
        <f>'ANEXO 13 - ORÇAMENTO ANALÍTICO'!G756</f>
        <v>0</v>
      </c>
      <c r="H111" s="9">
        <f t="shared" si="4"/>
        <v>0</v>
      </c>
    </row>
    <row r="112" spans="1:8" ht="16.5">
      <c r="A112" s="5" t="s">
        <v>261</v>
      </c>
      <c r="B112" s="6" t="s">
        <v>60</v>
      </c>
      <c r="C112" s="7" t="s">
        <v>61</v>
      </c>
      <c r="D112" s="6" t="s">
        <v>25</v>
      </c>
      <c r="E112" s="6" t="s">
        <v>26</v>
      </c>
      <c r="F112" s="8">
        <v>40</v>
      </c>
      <c r="G112" s="133">
        <f>'ANEXO 13 - ORÇAMENTO ANALÍTICO'!G762</f>
        <v>0</v>
      </c>
      <c r="H112" s="9">
        <f t="shared" si="4"/>
        <v>0</v>
      </c>
    </row>
    <row r="113" spans="1:8" ht="16.5">
      <c r="A113" s="5" t="s">
        <v>262</v>
      </c>
      <c r="B113" s="6" t="s">
        <v>63</v>
      </c>
      <c r="C113" s="7" t="s">
        <v>64</v>
      </c>
      <c r="D113" s="6" t="s">
        <v>25</v>
      </c>
      <c r="E113" s="6" t="s">
        <v>26</v>
      </c>
      <c r="F113" s="8">
        <v>36</v>
      </c>
      <c r="G113" s="133">
        <f>'ANEXO 13 - ORÇAMENTO ANALÍTICO'!G768</f>
        <v>0</v>
      </c>
      <c r="H113" s="9">
        <f t="shared" si="4"/>
        <v>0</v>
      </c>
    </row>
    <row r="114" spans="1:8" ht="16.5">
      <c r="A114" s="5" t="s">
        <v>263</v>
      </c>
      <c r="B114" s="6" t="s">
        <v>179</v>
      </c>
      <c r="C114" s="7" t="s">
        <v>180</v>
      </c>
      <c r="D114" s="6" t="s">
        <v>25</v>
      </c>
      <c r="E114" s="6" t="s">
        <v>26</v>
      </c>
      <c r="F114" s="8">
        <v>4</v>
      </c>
      <c r="G114" s="133">
        <f>'ANEXO 13 - ORÇAMENTO ANALÍTICO'!G774</f>
        <v>0</v>
      </c>
      <c r="H114" s="9">
        <f t="shared" si="4"/>
        <v>0</v>
      </c>
    </row>
    <row r="115" spans="1:8" ht="16.5">
      <c r="A115" s="5" t="s">
        <v>264</v>
      </c>
      <c r="B115" s="6" t="s">
        <v>69</v>
      </c>
      <c r="C115" s="7" t="s">
        <v>70</v>
      </c>
      <c r="D115" s="6" t="s">
        <v>25</v>
      </c>
      <c r="E115" s="6" t="s">
        <v>26</v>
      </c>
      <c r="F115" s="8">
        <v>12</v>
      </c>
      <c r="G115" s="133">
        <f>'ANEXO 13 - ORÇAMENTO ANALÍTICO'!G780</f>
        <v>0</v>
      </c>
      <c r="H115" s="9">
        <f t="shared" si="4"/>
        <v>0</v>
      </c>
    </row>
    <row r="116" spans="1:8" ht="20.100000000000001" customHeight="1">
      <c r="A116" s="3" t="s">
        <v>265</v>
      </c>
      <c r="B116" s="95" t="s">
        <v>266</v>
      </c>
      <c r="C116" s="95"/>
      <c r="D116" s="95"/>
      <c r="E116" s="95"/>
      <c r="F116" s="95"/>
      <c r="G116" s="95"/>
      <c r="H116" s="4">
        <f>TRUNC((SUM(H117:H136)),2)</f>
        <v>0</v>
      </c>
    </row>
    <row r="117" spans="1:8">
      <c r="A117" s="5" t="s">
        <v>267</v>
      </c>
      <c r="B117" s="6" t="s">
        <v>20</v>
      </c>
      <c r="C117" s="7" t="s">
        <v>21</v>
      </c>
      <c r="D117" s="6" t="s">
        <v>14</v>
      </c>
      <c r="E117" s="6" t="s">
        <v>15</v>
      </c>
      <c r="F117" s="8">
        <v>367.85</v>
      </c>
      <c r="G117" s="133">
        <f>'ANEXO 13 - ORÇAMENTO ANALÍTICO'!G797</f>
        <v>0</v>
      </c>
      <c r="H117" s="9">
        <f>TRUNC((F117*G117),2)</f>
        <v>0</v>
      </c>
    </row>
    <row r="118" spans="1:8">
      <c r="A118" s="5" t="s">
        <v>268</v>
      </c>
      <c r="B118" s="6" t="s">
        <v>17</v>
      </c>
      <c r="C118" s="7" t="s">
        <v>18</v>
      </c>
      <c r="D118" s="6" t="s">
        <v>14</v>
      </c>
      <c r="E118" s="6" t="s">
        <v>15</v>
      </c>
      <c r="F118" s="8">
        <v>367.85</v>
      </c>
      <c r="G118" s="133">
        <f>'ANEXO 13 - ORÇAMENTO ANALÍTICO'!G814</f>
        <v>0</v>
      </c>
      <c r="H118" s="9">
        <f t="shared" ref="H118:H136" si="5">TRUNC((F118*G118),2)</f>
        <v>0</v>
      </c>
    </row>
    <row r="119" spans="1:8" ht="16.5">
      <c r="A119" s="69" t="s">
        <v>269</v>
      </c>
      <c r="B119" s="6" t="s">
        <v>132</v>
      </c>
      <c r="C119" s="7" t="s">
        <v>133</v>
      </c>
      <c r="D119" s="6" t="s">
        <v>25</v>
      </c>
      <c r="E119" s="6" t="s">
        <v>26</v>
      </c>
      <c r="F119" s="8">
        <v>1</v>
      </c>
      <c r="G119" s="133">
        <f>'ANEXO 13 - ORÇAMENTO ANALÍTICO'!G820</f>
        <v>0</v>
      </c>
      <c r="H119" s="9">
        <f t="shared" si="5"/>
        <v>0</v>
      </c>
    </row>
    <row r="120" spans="1:8" ht="16.5">
      <c r="A120" s="69" t="s">
        <v>270</v>
      </c>
      <c r="B120" s="6" t="s">
        <v>135</v>
      </c>
      <c r="C120" s="7" t="s">
        <v>136</v>
      </c>
      <c r="D120" s="6" t="s">
        <v>25</v>
      </c>
      <c r="E120" s="6" t="s">
        <v>26</v>
      </c>
      <c r="F120" s="8">
        <v>1</v>
      </c>
      <c r="G120" s="133">
        <f>'ANEXO 13 - ORÇAMENTO ANALÍTICO'!G826</f>
        <v>0</v>
      </c>
      <c r="H120" s="9">
        <f t="shared" si="5"/>
        <v>0</v>
      </c>
    </row>
    <row r="121" spans="1:8" ht="16.5">
      <c r="A121" s="69" t="s">
        <v>271</v>
      </c>
      <c r="B121" s="6" t="s">
        <v>141</v>
      </c>
      <c r="C121" s="7" t="s">
        <v>142</v>
      </c>
      <c r="D121" s="6" t="s">
        <v>25</v>
      </c>
      <c r="E121" s="6" t="s">
        <v>26</v>
      </c>
      <c r="F121" s="8">
        <v>1</v>
      </c>
      <c r="G121" s="133">
        <f>'ANEXO 13 - ORÇAMENTO ANALÍTICO'!G832</f>
        <v>0</v>
      </c>
      <c r="H121" s="9">
        <f t="shared" si="5"/>
        <v>0</v>
      </c>
    </row>
    <row r="122" spans="1:8" ht="16.5">
      <c r="A122" s="69" t="s">
        <v>272</v>
      </c>
      <c r="B122" s="6" t="s">
        <v>144</v>
      </c>
      <c r="C122" s="7" t="s">
        <v>145</v>
      </c>
      <c r="D122" s="6" t="s">
        <v>25</v>
      </c>
      <c r="E122" s="6" t="s">
        <v>26</v>
      </c>
      <c r="F122" s="8">
        <v>1</v>
      </c>
      <c r="G122" s="133">
        <f>'ANEXO 13 - ORÇAMENTO ANALÍTICO'!G838</f>
        <v>0</v>
      </c>
      <c r="H122" s="9">
        <f t="shared" si="5"/>
        <v>0</v>
      </c>
    </row>
    <row r="123" spans="1:8" ht="16.5">
      <c r="A123" s="69" t="s">
        <v>273</v>
      </c>
      <c r="B123" s="6" t="s">
        <v>138</v>
      </c>
      <c r="C123" s="7" t="s">
        <v>139</v>
      </c>
      <c r="D123" s="6" t="s">
        <v>25</v>
      </c>
      <c r="E123" s="6" t="s">
        <v>26</v>
      </c>
      <c r="F123" s="8">
        <v>1</v>
      </c>
      <c r="G123" s="133">
        <f>'ANEXO 13 - ORÇAMENTO ANALÍTICO'!G844</f>
        <v>0</v>
      </c>
      <c r="H123" s="9">
        <f t="shared" si="5"/>
        <v>0</v>
      </c>
    </row>
    <row r="124" spans="1:8" ht="16.5">
      <c r="A124" s="69" t="s">
        <v>274</v>
      </c>
      <c r="B124" s="6" t="s">
        <v>147</v>
      </c>
      <c r="C124" s="7" t="s">
        <v>148</v>
      </c>
      <c r="D124" s="6" t="s">
        <v>25</v>
      </c>
      <c r="E124" s="6" t="s">
        <v>26</v>
      </c>
      <c r="F124" s="8">
        <v>1</v>
      </c>
      <c r="G124" s="133">
        <f>'ANEXO 13 - ORÇAMENTO ANALÍTICO'!G850</f>
        <v>0</v>
      </c>
      <c r="H124" s="9">
        <f t="shared" si="5"/>
        <v>0</v>
      </c>
    </row>
    <row r="125" spans="1:8" ht="16.5">
      <c r="A125" s="69" t="s">
        <v>275</v>
      </c>
      <c r="B125" s="6" t="s">
        <v>150</v>
      </c>
      <c r="C125" s="7" t="s">
        <v>151</v>
      </c>
      <c r="D125" s="6" t="s">
        <v>25</v>
      </c>
      <c r="E125" s="6" t="s">
        <v>26</v>
      </c>
      <c r="F125" s="8">
        <v>1</v>
      </c>
      <c r="G125" s="133">
        <f>'ANEXO 13 - ORÇAMENTO ANALÍTICO'!G856</f>
        <v>0</v>
      </c>
      <c r="H125" s="9">
        <f t="shared" si="5"/>
        <v>0</v>
      </c>
    </row>
    <row r="126" spans="1:8" ht="16.5">
      <c r="A126" s="69" t="s">
        <v>276</v>
      </c>
      <c r="B126" s="6" t="s">
        <v>153</v>
      </c>
      <c r="C126" s="7" t="s">
        <v>154</v>
      </c>
      <c r="D126" s="6" t="s">
        <v>25</v>
      </c>
      <c r="E126" s="6" t="s">
        <v>26</v>
      </c>
      <c r="F126" s="8">
        <v>1</v>
      </c>
      <c r="G126" s="133">
        <f>'ANEXO 13 - ORÇAMENTO ANALÍTICO'!G862</f>
        <v>0</v>
      </c>
      <c r="H126" s="9">
        <f t="shared" si="5"/>
        <v>0</v>
      </c>
    </row>
    <row r="127" spans="1:8" ht="16.5">
      <c r="A127" s="69" t="s">
        <v>277</v>
      </c>
      <c r="B127" s="6" t="s">
        <v>156</v>
      </c>
      <c r="C127" s="7" t="s">
        <v>157</v>
      </c>
      <c r="D127" s="6" t="s">
        <v>25</v>
      </c>
      <c r="E127" s="6" t="s">
        <v>26</v>
      </c>
      <c r="F127" s="8">
        <v>1</v>
      </c>
      <c r="G127" s="133">
        <f>'ANEXO 13 - ORÇAMENTO ANALÍTICO'!G868</f>
        <v>0</v>
      </c>
      <c r="H127" s="9">
        <f t="shared" si="5"/>
        <v>0</v>
      </c>
    </row>
    <row r="128" spans="1:8" ht="16.5">
      <c r="A128" s="69" t="s">
        <v>278</v>
      </c>
      <c r="B128" s="6" t="s">
        <v>206</v>
      </c>
      <c r="C128" s="7" t="s">
        <v>207</v>
      </c>
      <c r="D128" s="6" t="s">
        <v>25</v>
      </c>
      <c r="E128" s="6" t="s">
        <v>26</v>
      </c>
      <c r="F128" s="8">
        <v>1</v>
      </c>
      <c r="G128" s="133">
        <f>'ANEXO 13 - ORÇAMENTO ANALÍTICO'!G874</f>
        <v>0</v>
      </c>
      <c r="H128" s="9">
        <f t="shared" si="5"/>
        <v>0</v>
      </c>
    </row>
    <row r="129" spans="1:8" ht="16.5">
      <c r="A129" s="69" t="s">
        <v>279</v>
      </c>
      <c r="B129" s="6" t="s">
        <v>209</v>
      </c>
      <c r="C129" s="7" t="s">
        <v>210</v>
      </c>
      <c r="D129" s="6" t="s">
        <v>25</v>
      </c>
      <c r="E129" s="6" t="s">
        <v>26</v>
      </c>
      <c r="F129" s="8">
        <v>1</v>
      </c>
      <c r="G129" s="133">
        <f>'ANEXO 13 - ORÇAMENTO ANALÍTICO'!G880</f>
        <v>0</v>
      </c>
      <c r="H129" s="9">
        <f t="shared" si="5"/>
        <v>0</v>
      </c>
    </row>
    <row r="130" spans="1:8" ht="16.5">
      <c r="A130" s="69" t="s">
        <v>280</v>
      </c>
      <c r="B130" s="6" t="s">
        <v>281</v>
      </c>
      <c r="C130" s="7" t="s">
        <v>282</v>
      </c>
      <c r="D130" s="6" t="s">
        <v>25</v>
      </c>
      <c r="E130" s="6" t="s">
        <v>26</v>
      </c>
      <c r="F130" s="8">
        <v>1</v>
      </c>
      <c r="G130" s="133">
        <f>'ANEXO 13 - ORÇAMENTO ANALÍTICO'!G886</f>
        <v>0</v>
      </c>
      <c r="H130" s="9">
        <f t="shared" si="5"/>
        <v>0</v>
      </c>
    </row>
    <row r="131" spans="1:8" ht="16.5">
      <c r="A131" s="69" t="s">
        <v>283</v>
      </c>
      <c r="B131" s="6" t="s">
        <v>215</v>
      </c>
      <c r="C131" s="7" t="s">
        <v>216</v>
      </c>
      <c r="D131" s="6" t="s">
        <v>25</v>
      </c>
      <c r="E131" s="6" t="s">
        <v>26</v>
      </c>
      <c r="F131" s="8">
        <v>1</v>
      </c>
      <c r="G131" s="133">
        <f>'ANEXO 13 - ORÇAMENTO ANALÍTICO'!G892</f>
        <v>0</v>
      </c>
      <c r="H131" s="9">
        <f t="shared" si="5"/>
        <v>0</v>
      </c>
    </row>
    <row r="132" spans="1:8" ht="16.5">
      <c r="A132" s="69" t="s">
        <v>284</v>
      </c>
      <c r="B132" s="6" t="s">
        <v>212</v>
      </c>
      <c r="C132" s="7" t="s">
        <v>213</v>
      </c>
      <c r="D132" s="6" t="s">
        <v>25</v>
      </c>
      <c r="E132" s="6" t="s">
        <v>26</v>
      </c>
      <c r="F132" s="8">
        <v>1</v>
      </c>
      <c r="G132" s="133">
        <f>'ANEXO 13 - ORÇAMENTO ANALÍTICO'!G898</f>
        <v>0</v>
      </c>
      <c r="H132" s="9">
        <f t="shared" si="5"/>
        <v>0</v>
      </c>
    </row>
    <row r="133" spans="1:8" ht="16.5">
      <c r="A133" s="69" t="s">
        <v>285</v>
      </c>
      <c r="B133" s="6" t="s">
        <v>219</v>
      </c>
      <c r="C133" s="7" t="s">
        <v>220</v>
      </c>
      <c r="D133" s="6" t="s">
        <v>25</v>
      </c>
      <c r="E133" s="6" t="s">
        <v>26</v>
      </c>
      <c r="F133" s="8">
        <v>1</v>
      </c>
      <c r="G133" s="133">
        <f>'ANEXO 13 - ORÇAMENTO ANALÍTICO'!G904</f>
        <v>0</v>
      </c>
      <c r="H133" s="9">
        <f>TRUNC((F133*G133),2)</f>
        <v>0</v>
      </c>
    </row>
    <row r="134" spans="1:8" ht="16.5">
      <c r="A134" s="69" t="s">
        <v>286</v>
      </c>
      <c r="B134" s="6" t="s">
        <v>222</v>
      </c>
      <c r="C134" s="7" t="s">
        <v>223</v>
      </c>
      <c r="D134" s="6" t="s">
        <v>25</v>
      </c>
      <c r="E134" s="6" t="s">
        <v>26</v>
      </c>
      <c r="F134" s="8">
        <v>1</v>
      </c>
      <c r="G134" s="133">
        <f>'ANEXO 13 - ORÇAMENTO ANALÍTICO'!G910</f>
        <v>0</v>
      </c>
      <c r="H134" s="9">
        <f t="shared" si="5"/>
        <v>0</v>
      </c>
    </row>
    <row r="135" spans="1:8" ht="16.5">
      <c r="A135" s="69" t="s">
        <v>287</v>
      </c>
      <c r="B135" s="6" t="s">
        <v>225</v>
      </c>
      <c r="C135" s="7" t="s">
        <v>226</v>
      </c>
      <c r="D135" s="6" t="s">
        <v>25</v>
      </c>
      <c r="E135" s="6" t="s">
        <v>26</v>
      </c>
      <c r="F135" s="8">
        <v>1</v>
      </c>
      <c r="G135" s="133">
        <f>'ANEXO 13 - ORÇAMENTO ANALÍTICO'!G916</f>
        <v>0</v>
      </c>
      <c r="H135" s="9">
        <f t="shared" si="5"/>
        <v>0</v>
      </c>
    </row>
    <row r="136" spans="1:8" ht="16.5">
      <c r="A136" s="69" t="s">
        <v>288</v>
      </c>
      <c r="B136" s="6" t="s">
        <v>228</v>
      </c>
      <c r="C136" s="7" t="s">
        <v>229</v>
      </c>
      <c r="D136" s="6" t="s">
        <v>25</v>
      </c>
      <c r="E136" s="6" t="s">
        <v>26</v>
      </c>
      <c r="F136" s="8">
        <v>1</v>
      </c>
      <c r="G136" s="133">
        <f>'ANEXO 13 - ORÇAMENTO ANALÍTICO'!G922</f>
        <v>0</v>
      </c>
      <c r="H136" s="9">
        <f t="shared" si="5"/>
        <v>0</v>
      </c>
    </row>
    <row r="137" spans="1:8" ht="20.100000000000001" customHeight="1">
      <c r="A137" s="3" t="s">
        <v>289</v>
      </c>
      <c r="B137" s="96" t="s">
        <v>290</v>
      </c>
      <c r="C137" s="96"/>
      <c r="D137" s="96"/>
      <c r="E137" s="96"/>
      <c r="F137" s="96"/>
      <c r="G137" s="96"/>
      <c r="H137" s="4">
        <f>TRUNC((SUM(H138:H146)),2)</f>
        <v>0</v>
      </c>
    </row>
    <row r="138" spans="1:8" ht="16.5">
      <c r="A138" s="5" t="s">
        <v>291</v>
      </c>
      <c r="B138" s="6" t="s">
        <v>12</v>
      </c>
      <c r="C138" s="7" t="s">
        <v>13</v>
      </c>
      <c r="D138" s="6" t="s">
        <v>14</v>
      </c>
      <c r="E138" s="6" t="s">
        <v>15</v>
      </c>
      <c r="F138" s="8">
        <v>240</v>
      </c>
      <c r="G138" s="133">
        <f>'ANEXO 13 - ORÇAMENTO ANALÍTICO'!G937</f>
        <v>0</v>
      </c>
      <c r="H138" s="9">
        <f>TRUNC((F138*G138),2)</f>
        <v>0</v>
      </c>
    </row>
    <row r="139" spans="1:8">
      <c r="A139" s="5" t="s">
        <v>292</v>
      </c>
      <c r="B139" s="6" t="s">
        <v>20</v>
      </c>
      <c r="C139" s="7" t="s">
        <v>21</v>
      </c>
      <c r="D139" s="6" t="s">
        <v>14</v>
      </c>
      <c r="E139" s="6" t="s">
        <v>15</v>
      </c>
      <c r="F139" s="8">
        <v>944.15</v>
      </c>
      <c r="G139" s="133">
        <f>'ANEXO 13 - ORÇAMENTO ANALÍTICO'!G954</f>
        <v>0</v>
      </c>
      <c r="H139" s="9">
        <f>TRUNC((F139*G139),2)</f>
        <v>0</v>
      </c>
    </row>
    <row r="140" spans="1:8">
      <c r="A140" s="5" t="s">
        <v>293</v>
      </c>
      <c r="B140" s="6" t="s">
        <v>17</v>
      </c>
      <c r="C140" s="7" t="s">
        <v>18</v>
      </c>
      <c r="D140" s="6" t="s">
        <v>14</v>
      </c>
      <c r="E140" s="6" t="s">
        <v>15</v>
      </c>
      <c r="F140" s="8">
        <v>944.15</v>
      </c>
      <c r="G140" s="133">
        <f>'ANEXO 13 - ORÇAMENTO ANALÍTICO'!G971</f>
        <v>0</v>
      </c>
      <c r="H140" s="9">
        <f>TRUNC((F140*G140),2)</f>
        <v>0</v>
      </c>
    </row>
    <row r="141" spans="1:8" ht="16.5">
      <c r="A141" s="5" t="s">
        <v>294</v>
      </c>
      <c r="B141" s="6" t="s">
        <v>57</v>
      </c>
      <c r="C141" s="7" t="s">
        <v>58</v>
      </c>
      <c r="D141" s="6" t="s">
        <v>25</v>
      </c>
      <c r="E141" s="6" t="s">
        <v>26</v>
      </c>
      <c r="F141" s="8">
        <v>3</v>
      </c>
      <c r="G141" s="133">
        <f>'ANEXO 13 - ORÇAMENTO ANALÍTICO'!G977</f>
        <v>0</v>
      </c>
      <c r="H141" s="9">
        <f t="shared" ref="H141:H146" si="6">TRUNC((F141*G141),2)</f>
        <v>0</v>
      </c>
    </row>
    <row r="142" spans="1:8" ht="16.5">
      <c r="A142" s="5" t="s">
        <v>295</v>
      </c>
      <c r="B142" s="6" t="s">
        <v>60</v>
      </c>
      <c r="C142" s="7" t="s">
        <v>61</v>
      </c>
      <c r="D142" s="6" t="s">
        <v>25</v>
      </c>
      <c r="E142" s="6" t="s">
        <v>26</v>
      </c>
      <c r="F142" s="8">
        <v>44</v>
      </c>
      <c r="G142" s="133">
        <f>'ANEXO 13 - ORÇAMENTO ANALÍTICO'!G983</f>
        <v>0</v>
      </c>
      <c r="H142" s="9">
        <f t="shared" si="6"/>
        <v>0</v>
      </c>
    </row>
    <row r="143" spans="1:8" ht="16.5">
      <c r="A143" s="5" t="s">
        <v>296</v>
      </c>
      <c r="B143" s="6" t="s">
        <v>63</v>
      </c>
      <c r="C143" s="7" t="s">
        <v>64</v>
      </c>
      <c r="D143" s="6" t="s">
        <v>25</v>
      </c>
      <c r="E143" s="6" t="s">
        <v>26</v>
      </c>
      <c r="F143" s="8">
        <v>4</v>
      </c>
      <c r="G143" s="133">
        <f>'ANEXO 13 - ORÇAMENTO ANALÍTICO'!G989</f>
        <v>0</v>
      </c>
      <c r="H143" s="9">
        <f t="shared" si="6"/>
        <v>0</v>
      </c>
    </row>
    <row r="144" spans="1:8" ht="16.5">
      <c r="A144" s="5" t="s">
        <v>297</v>
      </c>
      <c r="B144" s="6" t="s">
        <v>179</v>
      </c>
      <c r="C144" s="7" t="s">
        <v>180</v>
      </c>
      <c r="D144" s="6" t="s">
        <v>25</v>
      </c>
      <c r="E144" s="6" t="s">
        <v>26</v>
      </c>
      <c r="F144" s="8">
        <v>20</v>
      </c>
      <c r="G144" s="133">
        <f>'ANEXO 13 - ORÇAMENTO ANALÍTICO'!G995</f>
        <v>0</v>
      </c>
      <c r="H144" s="9">
        <f t="shared" si="6"/>
        <v>0</v>
      </c>
    </row>
    <row r="145" spans="1:11" ht="16.5">
      <c r="A145" s="5" t="s">
        <v>298</v>
      </c>
      <c r="B145" s="6" t="s">
        <v>66</v>
      </c>
      <c r="C145" s="7" t="s">
        <v>67</v>
      </c>
      <c r="D145" s="6" t="s">
        <v>25</v>
      </c>
      <c r="E145" s="6" t="s">
        <v>26</v>
      </c>
      <c r="F145" s="8">
        <v>20</v>
      </c>
      <c r="G145" s="133">
        <f>'ANEXO 13 - ORÇAMENTO ANALÍTICO'!G1001</f>
        <v>0</v>
      </c>
      <c r="H145" s="9">
        <f t="shared" si="6"/>
        <v>0</v>
      </c>
    </row>
    <row r="146" spans="1:11" ht="16.5">
      <c r="A146" s="5" t="s">
        <v>299</v>
      </c>
      <c r="B146" s="6" t="s">
        <v>69</v>
      </c>
      <c r="C146" s="7" t="s">
        <v>70</v>
      </c>
      <c r="D146" s="6" t="s">
        <v>25</v>
      </c>
      <c r="E146" s="6" t="s">
        <v>26</v>
      </c>
      <c r="F146" s="8">
        <v>12</v>
      </c>
      <c r="G146" s="133">
        <f>'ANEXO 13 - ORÇAMENTO ANALÍTICO'!G1007</f>
        <v>0</v>
      </c>
      <c r="H146" s="9">
        <f t="shared" si="6"/>
        <v>0</v>
      </c>
    </row>
    <row r="147" spans="1:11" ht="20.100000000000001" customHeight="1">
      <c r="A147" s="3" t="s">
        <v>300</v>
      </c>
      <c r="B147" s="95" t="s">
        <v>301</v>
      </c>
      <c r="C147" s="95"/>
      <c r="D147" s="95"/>
      <c r="E147" s="95"/>
      <c r="F147" s="95"/>
      <c r="G147" s="95"/>
      <c r="H147" s="4">
        <f>TRUNC((SUM(H148:H176)),2)</f>
        <v>0</v>
      </c>
      <c r="J147" s="44"/>
    </row>
    <row r="148" spans="1:11">
      <c r="A148" s="5" t="s">
        <v>302</v>
      </c>
      <c r="B148" s="6" t="s">
        <v>20</v>
      </c>
      <c r="C148" s="7" t="s">
        <v>21</v>
      </c>
      <c r="D148" s="6" t="s">
        <v>14</v>
      </c>
      <c r="E148" s="6" t="s">
        <v>15</v>
      </c>
      <c r="F148" s="8">
        <v>404.65</v>
      </c>
      <c r="G148" s="133">
        <f>'ANEXO 13 - ORÇAMENTO ANALÍTICO'!G1024</f>
        <v>0</v>
      </c>
      <c r="H148" s="9">
        <f>TRUNC((F148*G148),2)</f>
        <v>0</v>
      </c>
      <c r="I148" s="44"/>
      <c r="J148" s="44"/>
    </row>
    <row r="149" spans="1:11">
      <c r="A149" s="5" t="s">
        <v>303</v>
      </c>
      <c r="B149" s="6" t="s">
        <v>17</v>
      </c>
      <c r="C149" s="7" t="s">
        <v>18</v>
      </c>
      <c r="D149" s="6" t="s">
        <v>14</v>
      </c>
      <c r="E149" s="6" t="s">
        <v>15</v>
      </c>
      <c r="F149" s="8">
        <v>404.65</v>
      </c>
      <c r="G149" s="133">
        <f>'ANEXO 13 - ORÇAMENTO ANALÍTICO'!G1041</f>
        <v>0</v>
      </c>
      <c r="H149" s="9">
        <f t="shared" ref="H149:H176" si="7">TRUNC((F149*G149),2)</f>
        <v>0</v>
      </c>
      <c r="J149" s="59"/>
      <c r="K149" s="44">
        <f>(I148+H148+H149)-(H147)</f>
        <v>0</v>
      </c>
    </row>
    <row r="150" spans="1:11" ht="16.5">
      <c r="A150" s="69" t="s">
        <v>304</v>
      </c>
      <c r="B150" s="6" t="s">
        <v>105</v>
      </c>
      <c r="C150" s="7" t="s">
        <v>106</v>
      </c>
      <c r="D150" s="6" t="s">
        <v>25</v>
      </c>
      <c r="E150" s="6" t="s">
        <v>26</v>
      </c>
      <c r="F150" s="8">
        <v>1</v>
      </c>
      <c r="G150" s="133">
        <f>'ANEXO 13 - ORÇAMENTO ANALÍTICO'!G1047</f>
        <v>0</v>
      </c>
      <c r="H150" s="9">
        <f t="shared" si="7"/>
        <v>0</v>
      </c>
    </row>
    <row r="151" spans="1:11" ht="16.5">
      <c r="A151" s="69" t="s">
        <v>305</v>
      </c>
      <c r="B151" s="6" t="s">
        <v>108</v>
      </c>
      <c r="C151" s="7" t="s">
        <v>109</v>
      </c>
      <c r="D151" s="6" t="s">
        <v>25</v>
      </c>
      <c r="E151" s="6" t="s">
        <v>26</v>
      </c>
      <c r="F151" s="8">
        <v>1</v>
      </c>
      <c r="G151" s="133">
        <f>'ANEXO 13 - ORÇAMENTO ANALÍTICO'!G1053</f>
        <v>0</v>
      </c>
      <c r="H151" s="9">
        <f t="shared" si="7"/>
        <v>0</v>
      </c>
    </row>
    <row r="152" spans="1:11" ht="16.5">
      <c r="A152" s="69" t="s">
        <v>306</v>
      </c>
      <c r="B152" s="6" t="s">
        <v>117</v>
      </c>
      <c r="C152" s="7" t="s">
        <v>307</v>
      </c>
      <c r="D152" s="6" t="s">
        <v>25</v>
      </c>
      <c r="E152" s="6" t="s">
        <v>26</v>
      </c>
      <c r="F152" s="8">
        <v>1</v>
      </c>
      <c r="G152" s="133">
        <f>'ANEXO 13 - ORÇAMENTO ANALÍTICO'!G1059</f>
        <v>0</v>
      </c>
      <c r="H152" s="9">
        <f t="shared" si="7"/>
        <v>0</v>
      </c>
    </row>
    <row r="153" spans="1:11" ht="16.5">
      <c r="A153" s="69" t="s">
        <v>308</v>
      </c>
      <c r="B153" s="6" t="s">
        <v>114</v>
      </c>
      <c r="C153" s="7" t="s">
        <v>115</v>
      </c>
      <c r="D153" s="6" t="s">
        <v>25</v>
      </c>
      <c r="E153" s="6" t="s">
        <v>26</v>
      </c>
      <c r="F153" s="8">
        <v>1</v>
      </c>
      <c r="G153" s="133">
        <f>'ANEXO 13 - ORÇAMENTO ANALÍTICO'!G1065</f>
        <v>0</v>
      </c>
      <c r="H153" s="9">
        <f t="shared" si="7"/>
        <v>0</v>
      </c>
    </row>
    <row r="154" spans="1:11" ht="16.5">
      <c r="A154" s="69" t="s">
        <v>309</v>
      </c>
      <c r="B154" s="6" t="s">
        <v>111</v>
      </c>
      <c r="C154" s="7" t="s">
        <v>112</v>
      </c>
      <c r="D154" s="6" t="s">
        <v>25</v>
      </c>
      <c r="E154" s="6" t="s">
        <v>26</v>
      </c>
      <c r="F154" s="8">
        <v>1</v>
      </c>
      <c r="G154" s="133">
        <f>'ANEXO 13 - ORÇAMENTO ANALÍTICO'!G1071</f>
        <v>0</v>
      </c>
      <c r="H154" s="9">
        <f t="shared" si="7"/>
        <v>0</v>
      </c>
    </row>
    <row r="155" spans="1:11" ht="16.5">
      <c r="A155" s="69" t="s">
        <v>310</v>
      </c>
      <c r="B155" s="6" t="s">
        <v>120</v>
      </c>
      <c r="C155" s="7" t="s">
        <v>121</v>
      </c>
      <c r="D155" s="6" t="s">
        <v>25</v>
      </c>
      <c r="E155" s="6" t="s">
        <v>26</v>
      </c>
      <c r="F155" s="8">
        <v>1</v>
      </c>
      <c r="G155" s="133">
        <f>'ANEXO 13 - ORÇAMENTO ANALÍTICO'!G1077</f>
        <v>0</v>
      </c>
      <c r="H155" s="9">
        <f t="shared" si="7"/>
        <v>0</v>
      </c>
    </row>
    <row r="156" spans="1:11" ht="16.5">
      <c r="A156" s="69" t="s">
        <v>311</v>
      </c>
      <c r="B156" s="6" t="s">
        <v>123</v>
      </c>
      <c r="C156" s="7" t="s">
        <v>124</v>
      </c>
      <c r="D156" s="6" t="s">
        <v>25</v>
      </c>
      <c r="E156" s="6" t="s">
        <v>26</v>
      </c>
      <c r="F156" s="8">
        <v>1</v>
      </c>
      <c r="G156" s="133">
        <f>'ANEXO 13 - ORÇAMENTO ANALÍTICO'!G1083</f>
        <v>0</v>
      </c>
      <c r="H156" s="9">
        <f t="shared" si="7"/>
        <v>0</v>
      </c>
    </row>
    <row r="157" spans="1:11" ht="16.5">
      <c r="A157" s="69" t="s">
        <v>312</v>
      </c>
      <c r="B157" s="6" t="s">
        <v>126</v>
      </c>
      <c r="C157" s="7" t="s">
        <v>127</v>
      </c>
      <c r="D157" s="6" t="s">
        <v>25</v>
      </c>
      <c r="E157" s="6" t="s">
        <v>26</v>
      </c>
      <c r="F157" s="8">
        <v>1</v>
      </c>
      <c r="G157" s="133">
        <f>'ANEXO 13 - ORÇAMENTO ANALÍTICO'!G1089</f>
        <v>0</v>
      </c>
      <c r="H157" s="9">
        <f t="shared" si="7"/>
        <v>0</v>
      </c>
    </row>
    <row r="158" spans="1:11" ht="16.5">
      <c r="A158" s="69" t="s">
        <v>313</v>
      </c>
      <c r="B158" s="6" t="s">
        <v>129</v>
      </c>
      <c r="C158" s="7" t="s">
        <v>130</v>
      </c>
      <c r="D158" s="6" t="s">
        <v>25</v>
      </c>
      <c r="E158" s="6" t="s">
        <v>26</v>
      </c>
      <c r="F158" s="8">
        <v>1</v>
      </c>
      <c r="G158" s="133">
        <f>'ANEXO 13 - ORÇAMENTO ANALÍTICO'!G1095</f>
        <v>0</v>
      </c>
      <c r="H158" s="9">
        <f>TRUNC((F158*G158),2)</f>
        <v>0</v>
      </c>
    </row>
    <row r="159" spans="1:11" ht="16.5">
      <c r="A159" s="69" t="s">
        <v>314</v>
      </c>
      <c r="B159" s="6" t="s">
        <v>132</v>
      </c>
      <c r="C159" s="7" t="s">
        <v>133</v>
      </c>
      <c r="D159" s="6" t="s">
        <v>25</v>
      </c>
      <c r="E159" s="6" t="s">
        <v>26</v>
      </c>
      <c r="F159" s="8">
        <v>1</v>
      </c>
      <c r="G159" s="133">
        <f>'ANEXO 13 - ORÇAMENTO ANALÍTICO'!G1101</f>
        <v>0</v>
      </c>
      <c r="H159" s="9">
        <f t="shared" si="7"/>
        <v>0</v>
      </c>
    </row>
    <row r="160" spans="1:11" ht="16.5">
      <c r="A160" s="69" t="s">
        <v>315</v>
      </c>
      <c r="B160" s="6" t="s">
        <v>135</v>
      </c>
      <c r="C160" s="7" t="s">
        <v>136</v>
      </c>
      <c r="D160" s="6" t="s">
        <v>25</v>
      </c>
      <c r="E160" s="6" t="s">
        <v>26</v>
      </c>
      <c r="F160" s="8">
        <v>1</v>
      </c>
      <c r="G160" s="133">
        <f>'ANEXO 13 - ORÇAMENTO ANALÍTICO'!G1107</f>
        <v>0</v>
      </c>
      <c r="H160" s="9">
        <f t="shared" si="7"/>
        <v>0</v>
      </c>
    </row>
    <row r="161" spans="1:8" ht="16.5">
      <c r="A161" s="69" t="s">
        <v>316</v>
      </c>
      <c r="B161" s="6" t="s">
        <v>141</v>
      </c>
      <c r="C161" s="7" t="s">
        <v>142</v>
      </c>
      <c r="D161" s="6" t="s">
        <v>25</v>
      </c>
      <c r="E161" s="6" t="s">
        <v>26</v>
      </c>
      <c r="F161" s="8">
        <v>1</v>
      </c>
      <c r="G161" s="133">
        <f>'ANEXO 13 - ORÇAMENTO ANALÍTICO'!G1113</f>
        <v>0</v>
      </c>
      <c r="H161" s="9">
        <f t="shared" si="7"/>
        <v>0</v>
      </c>
    </row>
    <row r="162" spans="1:8" ht="16.5">
      <c r="A162" s="69" t="s">
        <v>317</v>
      </c>
      <c r="B162" s="6" t="s">
        <v>144</v>
      </c>
      <c r="C162" s="7" t="s">
        <v>145</v>
      </c>
      <c r="D162" s="6" t="s">
        <v>25</v>
      </c>
      <c r="E162" s="6" t="s">
        <v>26</v>
      </c>
      <c r="F162" s="8">
        <v>1</v>
      </c>
      <c r="G162" s="133">
        <f>'ANEXO 13 - ORÇAMENTO ANALÍTICO'!G1119</f>
        <v>0</v>
      </c>
      <c r="H162" s="9">
        <f t="shared" si="7"/>
        <v>0</v>
      </c>
    </row>
    <row r="163" spans="1:8" ht="16.5">
      <c r="A163" s="69" t="s">
        <v>318</v>
      </c>
      <c r="B163" s="6" t="s">
        <v>138</v>
      </c>
      <c r="C163" s="7" t="s">
        <v>139</v>
      </c>
      <c r="D163" s="6" t="s">
        <v>25</v>
      </c>
      <c r="E163" s="6" t="s">
        <v>26</v>
      </c>
      <c r="F163" s="8">
        <v>1</v>
      </c>
      <c r="G163" s="133">
        <f>'ANEXO 13 - ORÇAMENTO ANALÍTICO'!G1125</f>
        <v>0</v>
      </c>
      <c r="H163" s="9">
        <f t="shared" si="7"/>
        <v>0</v>
      </c>
    </row>
    <row r="164" spans="1:8" ht="16.5">
      <c r="A164" s="69" t="s">
        <v>319</v>
      </c>
      <c r="B164" s="6" t="s">
        <v>147</v>
      </c>
      <c r="C164" s="7" t="s">
        <v>148</v>
      </c>
      <c r="D164" s="6" t="s">
        <v>25</v>
      </c>
      <c r="E164" s="6" t="s">
        <v>26</v>
      </c>
      <c r="F164" s="8">
        <v>1</v>
      </c>
      <c r="G164" s="133">
        <f>'ANEXO 13 - ORÇAMENTO ANALÍTICO'!G1131</f>
        <v>0</v>
      </c>
      <c r="H164" s="9">
        <f t="shared" si="7"/>
        <v>0</v>
      </c>
    </row>
    <row r="165" spans="1:8" ht="16.5">
      <c r="A165" s="69" t="s">
        <v>320</v>
      </c>
      <c r="B165" s="6" t="s">
        <v>150</v>
      </c>
      <c r="C165" s="7" t="s">
        <v>151</v>
      </c>
      <c r="D165" s="6" t="s">
        <v>25</v>
      </c>
      <c r="E165" s="6" t="s">
        <v>26</v>
      </c>
      <c r="F165" s="8">
        <v>1</v>
      </c>
      <c r="G165" s="133">
        <f>'ANEXO 13 - ORÇAMENTO ANALÍTICO'!G1137</f>
        <v>0</v>
      </c>
      <c r="H165" s="9">
        <f t="shared" si="7"/>
        <v>0</v>
      </c>
    </row>
    <row r="166" spans="1:8" ht="16.5">
      <c r="A166" s="69" t="s">
        <v>321</v>
      </c>
      <c r="B166" s="6" t="s">
        <v>153</v>
      </c>
      <c r="C166" s="7" t="s">
        <v>154</v>
      </c>
      <c r="D166" s="6" t="s">
        <v>25</v>
      </c>
      <c r="E166" s="6" t="s">
        <v>26</v>
      </c>
      <c r="F166" s="8">
        <v>1</v>
      </c>
      <c r="G166" s="133">
        <f>'ANEXO 13 - ORÇAMENTO ANALÍTICO'!G1143</f>
        <v>0</v>
      </c>
      <c r="H166" s="9">
        <f t="shared" si="7"/>
        <v>0</v>
      </c>
    </row>
    <row r="167" spans="1:8" ht="16.5">
      <c r="A167" s="69" t="s">
        <v>322</v>
      </c>
      <c r="B167" s="6" t="s">
        <v>156</v>
      </c>
      <c r="C167" s="7" t="s">
        <v>157</v>
      </c>
      <c r="D167" s="6" t="s">
        <v>25</v>
      </c>
      <c r="E167" s="6" t="s">
        <v>26</v>
      </c>
      <c r="F167" s="8">
        <v>1</v>
      </c>
      <c r="G167" s="133">
        <f>'ANEXO 13 - ORÇAMENTO ANALÍTICO'!G1149</f>
        <v>0</v>
      </c>
      <c r="H167" s="9">
        <f>TRUNC((F167*G167),2)</f>
        <v>0</v>
      </c>
    </row>
    <row r="168" spans="1:8" ht="16.5">
      <c r="A168" s="69" t="s">
        <v>323</v>
      </c>
      <c r="B168" s="6" t="s">
        <v>206</v>
      </c>
      <c r="C168" s="7" t="s">
        <v>207</v>
      </c>
      <c r="D168" s="6" t="s">
        <v>25</v>
      </c>
      <c r="E168" s="6" t="s">
        <v>26</v>
      </c>
      <c r="F168" s="8">
        <v>1</v>
      </c>
      <c r="G168" s="133">
        <f>'ANEXO 13 - ORÇAMENTO ANALÍTICO'!G1155</f>
        <v>0</v>
      </c>
      <c r="H168" s="9">
        <f t="shared" si="7"/>
        <v>0</v>
      </c>
    </row>
    <row r="169" spans="1:8" ht="16.5">
      <c r="A169" s="69" t="s">
        <v>324</v>
      </c>
      <c r="B169" s="6" t="s">
        <v>209</v>
      </c>
      <c r="C169" s="7" t="s">
        <v>210</v>
      </c>
      <c r="D169" s="6" t="s">
        <v>25</v>
      </c>
      <c r="E169" s="6" t="s">
        <v>26</v>
      </c>
      <c r="F169" s="8">
        <v>1</v>
      </c>
      <c r="G169" s="133">
        <f>'ANEXO 13 - ORÇAMENTO ANALÍTICO'!G1161</f>
        <v>0</v>
      </c>
      <c r="H169" s="9">
        <f t="shared" si="7"/>
        <v>0</v>
      </c>
    </row>
    <row r="170" spans="1:8" ht="16.5">
      <c r="A170" s="69" t="s">
        <v>325</v>
      </c>
      <c r="B170" s="6" t="s">
        <v>281</v>
      </c>
      <c r="C170" s="7" t="s">
        <v>282</v>
      </c>
      <c r="D170" s="6" t="s">
        <v>25</v>
      </c>
      <c r="E170" s="6" t="s">
        <v>26</v>
      </c>
      <c r="F170" s="8">
        <v>1</v>
      </c>
      <c r="G170" s="133">
        <f>'ANEXO 13 - ORÇAMENTO ANALÍTICO'!G1167</f>
        <v>0</v>
      </c>
      <c r="H170" s="9">
        <f t="shared" si="7"/>
        <v>0</v>
      </c>
    </row>
    <row r="171" spans="1:8" ht="16.5">
      <c r="A171" s="69" t="s">
        <v>326</v>
      </c>
      <c r="B171" s="6" t="s">
        <v>215</v>
      </c>
      <c r="C171" s="7" t="s">
        <v>216</v>
      </c>
      <c r="D171" s="6" t="s">
        <v>25</v>
      </c>
      <c r="E171" s="6" t="s">
        <v>26</v>
      </c>
      <c r="F171" s="8">
        <v>1</v>
      </c>
      <c r="G171" s="133">
        <f>'ANEXO 13 - ORÇAMENTO ANALÍTICO'!G1173</f>
        <v>0</v>
      </c>
      <c r="H171" s="9">
        <f t="shared" si="7"/>
        <v>0</v>
      </c>
    </row>
    <row r="172" spans="1:8" ht="16.5">
      <c r="A172" s="69" t="s">
        <v>327</v>
      </c>
      <c r="B172" s="6" t="s">
        <v>212</v>
      </c>
      <c r="C172" s="7" t="s">
        <v>213</v>
      </c>
      <c r="D172" s="6" t="s">
        <v>25</v>
      </c>
      <c r="E172" s="6" t="s">
        <v>26</v>
      </c>
      <c r="F172" s="8">
        <v>1</v>
      </c>
      <c r="G172" s="133">
        <f>'ANEXO 13 - ORÇAMENTO ANALÍTICO'!G1179</f>
        <v>0</v>
      </c>
      <c r="H172" s="9">
        <f t="shared" si="7"/>
        <v>0</v>
      </c>
    </row>
    <row r="173" spans="1:8" ht="16.5">
      <c r="A173" s="69" t="s">
        <v>328</v>
      </c>
      <c r="B173" s="6" t="s">
        <v>219</v>
      </c>
      <c r="C173" s="7" t="s">
        <v>220</v>
      </c>
      <c r="D173" s="6" t="s">
        <v>25</v>
      </c>
      <c r="E173" s="6" t="s">
        <v>26</v>
      </c>
      <c r="F173" s="8">
        <v>1</v>
      </c>
      <c r="G173" s="133">
        <f>'ANEXO 13 - ORÇAMENTO ANALÍTICO'!G1185</f>
        <v>0</v>
      </c>
      <c r="H173" s="9">
        <f t="shared" si="7"/>
        <v>0</v>
      </c>
    </row>
    <row r="174" spans="1:8" ht="16.5">
      <c r="A174" s="69" t="s">
        <v>329</v>
      </c>
      <c r="B174" s="6" t="s">
        <v>222</v>
      </c>
      <c r="C174" s="7" t="s">
        <v>223</v>
      </c>
      <c r="D174" s="6" t="s">
        <v>25</v>
      </c>
      <c r="E174" s="6" t="s">
        <v>26</v>
      </c>
      <c r="F174" s="8">
        <v>1</v>
      </c>
      <c r="G174" s="133">
        <f>'ANEXO 13 - ORÇAMENTO ANALÍTICO'!G1191</f>
        <v>0</v>
      </c>
      <c r="H174" s="9">
        <f t="shared" si="7"/>
        <v>0</v>
      </c>
    </row>
    <row r="175" spans="1:8" ht="16.5">
      <c r="A175" s="69" t="s">
        <v>330</v>
      </c>
      <c r="B175" s="6" t="s">
        <v>228</v>
      </c>
      <c r="C175" s="7" t="s">
        <v>229</v>
      </c>
      <c r="D175" s="6" t="s">
        <v>25</v>
      </c>
      <c r="E175" s="6" t="s">
        <v>26</v>
      </c>
      <c r="F175" s="8">
        <v>1</v>
      </c>
      <c r="G175" s="133">
        <f>'ANEXO 13 - ORÇAMENTO ANALÍTICO'!G1197</f>
        <v>0</v>
      </c>
      <c r="H175" s="9">
        <f t="shared" si="7"/>
        <v>0</v>
      </c>
    </row>
    <row r="176" spans="1:8" ht="16.5">
      <c r="A176" s="69" t="s">
        <v>331</v>
      </c>
      <c r="B176" s="6" t="s">
        <v>225</v>
      </c>
      <c r="C176" s="7" t="s">
        <v>226</v>
      </c>
      <c r="D176" s="6" t="s">
        <v>25</v>
      </c>
      <c r="E176" s="6" t="s">
        <v>26</v>
      </c>
      <c r="F176" s="8">
        <v>1</v>
      </c>
      <c r="G176" s="133">
        <f>'ANEXO 13 - ORÇAMENTO ANALÍTICO'!G1203</f>
        <v>0</v>
      </c>
      <c r="H176" s="9">
        <f t="shared" si="7"/>
        <v>0</v>
      </c>
    </row>
    <row r="177" spans="1:11" ht="15" customHeight="1">
      <c r="A177" s="1"/>
      <c r="B177" s="1"/>
      <c r="C177" s="1"/>
      <c r="D177" s="1"/>
      <c r="E177" s="93" t="s">
        <v>675</v>
      </c>
      <c r="F177" s="93"/>
      <c r="G177" s="94"/>
      <c r="H177" s="40">
        <f>TRUNC((SUM(H147+H116+H107+H68+H58+H30+H4+H137)),2)</f>
        <v>0</v>
      </c>
      <c r="I177" s="60"/>
      <c r="J177" s="60"/>
      <c r="K177" s="60"/>
    </row>
    <row r="178" spans="1:11" ht="15" customHeight="1">
      <c r="A178" s="38"/>
      <c r="B178" s="38"/>
      <c r="C178" s="38"/>
      <c r="D178" s="38"/>
      <c r="E178" s="93" t="s">
        <v>676</v>
      </c>
      <c r="F178" s="93"/>
      <c r="G178" s="94"/>
      <c r="H178" s="40">
        <f>TRUNC(SUM(H179:H180),2)</f>
        <v>0</v>
      </c>
      <c r="I178" s="60"/>
      <c r="J178" s="60"/>
      <c r="K178" s="60"/>
    </row>
    <row r="179" spans="1:11" ht="15" customHeight="1">
      <c r="A179" s="38"/>
      <c r="B179" s="38"/>
      <c r="C179" s="38"/>
      <c r="D179" s="38"/>
      <c r="E179" s="93" t="s">
        <v>677</v>
      </c>
      <c r="F179" s="93"/>
      <c r="G179" s="41">
        <f>'ANEXO 5 - BDI GERAL'!C23</f>
        <v>0</v>
      </c>
      <c r="H179" s="40">
        <f>TRUNC(((H177+H149+H148+H118+H117+H70+H69+H32+H31)-(H30+H68+H116+H147))*(G179),2)</f>
        <v>0</v>
      </c>
      <c r="I179" s="60"/>
      <c r="J179" s="60"/>
      <c r="K179" s="60"/>
    </row>
    <row r="180" spans="1:11" ht="15" customHeight="1">
      <c r="A180" s="1"/>
      <c r="B180" s="1"/>
      <c r="C180" s="1"/>
      <c r="D180" s="93" t="s">
        <v>678</v>
      </c>
      <c r="E180" s="93"/>
      <c r="F180" s="93"/>
      <c r="G180" s="41">
        <f>'ANEXO 5.1 - BDI DIFERENCIADO'!C23</f>
        <v>0</v>
      </c>
      <c r="H180" s="40">
        <f>TRUNC((((H147-H148-H149)+(H116-H117-H118)+(H68-H69-H70)+(H30-H31-H32))*G180),2)</f>
        <v>0</v>
      </c>
      <c r="I180" s="60"/>
      <c r="J180" s="60"/>
      <c r="K180" s="60"/>
    </row>
    <row r="181" spans="1:11" ht="15" customHeight="1">
      <c r="A181" s="1"/>
      <c r="B181" s="1"/>
      <c r="C181" s="1"/>
      <c r="D181" s="1"/>
      <c r="E181" s="93" t="s">
        <v>679</v>
      </c>
      <c r="F181" s="93"/>
      <c r="G181" s="94"/>
      <c r="H181" s="42">
        <f>TRUNC(SUM(H177:H178),2)</f>
        <v>0</v>
      </c>
      <c r="I181" s="60"/>
      <c r="J181" s="60"/>
      <c r="K181" s="60"/>
    </row>
    <row r="182" spans="1:11">
      <c r="I182" s="60"/>
      <c r="J182" s="60"/>
      <c r="K182" s="60"/>
    </row>
  </sheetData>
  <mergeCells count="14">
    <mergeCell ref="B4:G4"/>
    <mergeCell ref="B30:G30"/>
    <mergeCell ref="B58:G58"/>
    <mergeCell ref="A1:H2"/>
    <mergeCell ref="B68:G68"/>
    <mergeCell ref="B107:G107"/>
    <mergeCell ref="B116:G116"/>
    <mergeCell ref="B137:G137"/>
    <mergeCell ref="B147:G147"/>
    <mergeCell ref="E177:G177"/>
    <mergeCell ref="E178:G178"/>
    <mergeCell ref="E179:F179"/>
    <mergeCell ref="E181:G181"/>
    <mergeCell ref="D180:F180"/>
  </mergeCells>
  <pageMargins left="0" right="0" top="0" bottom="0" header="0" footer="0"/>
  <pageSetup scale="8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5"/>
    <outlinePr summaryBelow="0"/>
  </sheetPr>
  <dimension ref="A1:D30"/>
  <sheetViews>
    <sheetView workbookViewId="0">
      <selection sqref="A1:C1"/>
    </sheetView>
  </sheetViews>
  <sheetFormatPr defaultRowHeight="15"/>
  <cols>
    <col min="1" max="1" width="9.28515625" customWidth="1"/>
    <col min="2" max="2" width="60.28515625" customWidth="1"/>
    <col min="3" max="3" width="8.28515625" customWidth="1"/>
    <col min="4" max="4" width="37.42578125" customWidth="1"/>
  </cols>
  <sheetData>
    <row r="1" spans="1:4" ht="93" customHeight="1" thickBot="1">
      <c r="A1" s="151" t="s">
        <v>702</v>
      </c>
      <c r="B1" s="150"/>
      <c r="C1" s="154"/>
      <c r="D1" s="84"/>
    </row>
    <row r="2" spans="1:4" ht="12" customHeight="1">
      <c r="A2" s="1"/>
      <c r="B2" s="98" t="s">
        <v>0</v>
      </c>
      <c r="C2" s="98"/>
      <c r="D2" s="98"/>
    </row>
    <row r="3" spans="1:4" ht="15" customHeight="1">
      <c r="A3" s="48" t="s">
        <v>656</v>
      </c>
      <c r="B3" s="48" t="s">
        <v>3</v>
      </c>
      <c r="C3" s="48" t="s">
        <v>593</v>
      </c>
      <c r="D3" s="1"/>
    </row>
    <row r="4" spans="1:4" ht="8.1" customHeight="1">
      <c r="A4" s="49"/>
      <c r="B4" s="107"/>
      <c r="C4" s="107"/>
      <c r="D4" s="1"/>
    </row>
    <row r="5" spans="1:4" ht="12.95" customHeight="1">
      <c r="A5" s="49"/>
      <c r="B5" s="50" t="s">
        <v>657</v>
      </c>
      <c r="C5" s="49"/>
      <c r="D5" s="1"/>
    </row>
    <row r="6" spans="1:4" ht="12.95" customHeight="1">
      <c r="A6" s="51" t="s">
        <v>658</v>
      </c>
      <c r="B6" s="52" t="s">
        <v>681</v>
      </c>
      <c r="C6" s="134">
        <v>0</v>
      </c>
      <c r="D6" s="1"/>
    </row>
    <row r="7" spans="1:4" ht="12.95" customHeight="1">
      <c r="A7" s="51" t="s">
        <v>660</v>
      </c>
      <c r="B7" s="52" t="s">
        <v>661</v>
      </c>
      <c r="C7" s="134">
        <v>0</v>
      </c>
      <c r="D7" s="1"/>
    </row>
    <row r="8" spans="1:4" ht="15" customHeight="1">
      <c r="A8" s="49"/>
      <c r="B8" s="53" t="s">
        <v>339</v>
      </c>
      <c r="C8" s="54">
        <f>SUM(C6:C7)</f>
        <v>0</v>
      </c>
      <c r="D8" s="1"/>
    </row>
    <row r="9" spans="1:4" ht="15" customHeight="1">
      <c r="A9" s="49"/>
      <c r="B9" s="107" t="s">
        <v>0</v>
      </c>
      <c r="C9" s="107"/>
      <c r="D9" s="1"/>
    </row>
    <row r="10" spans="1:4" ht="8.1" customHeight="1">
      <c r="A10" s="49"/>
      <c r="B10" s="107"/>
      <c r="C10" s="107"/>
      <c r="D10" s="1"/>
    </row>
    <row r="11" spans="1:4" ht="12.95" customHeight="1">
      <c r="A11" s="49"/>
      <c r="B11" s="50" t="s">
        <v>662</v>
      </c>
      <c r="C11" s="49"/>
      <c r="D11" s="1"/>
    </row>
    <row r="12" spans="1:4" ht="12.95" customHeight="1">
      <c r="A12" s="51" t="s">
        <v>663</v>
      </c>
      <c r="B12" s="52" t="s">
        <v>682</v>
      </c>
      <c r="C12" s="134">
        <v>0</v>
      </c>
      <c r="D12" s="1"/>
    </row>
    <row r="13" spans="1:4" ht="12.95" customHeight="1">
      <c r="A13" s="51" t="s">
        <v>665</v>
      </c>
      <c r="B13" s="52" t="s">
        <v>683</v>
      </c>
      <c r="C13" s="134">
        <v>0</v>
      </c>
      <c r="D13" s="1"/>
    </row>
    <row r="14" spans="1:4" ht="12.95" customHeight="1">
      <c r="A14" s="51" t="s">
        <v>667</v>
      </c>
      <c r="B14" s="52" t="s">
        <v>668</v>
      </c>
      <c r="C14" s="134">
        <v>0</v>
      </c>
      <c r="D14" s="1"/>
    </row>
    <row r="15" spans="1:4" ht="15" customHeight="1">
      <c r="A15" s="49"/>
      <c r="B15" s="53" t="s">
        <v>339</v>
      </c>
      <c r="C15" s="54">
        <f>SUM(C12:C14)</f>
        <v>0</v>
      </c>
      <c r="D15" s="1"/>
    </row>
    <row r="16" spans="1:4" ht="15" customHeight="1">
      <c r="A16" s="49"/>
      <c r="B16" s="107" t="s">
        <v>0</v>
      </c>
      <c r="C16" s="107"/>
      <c r="D16" s="1"/>
    </row>
    <row r="17" spans="1:4" ht="8.1" customHeight="1">
      <c r="A17" s="49"/>
      <c r="B17" s="107"/>
      <c r="C17" s="107"/>
      <c r="D17" s="1"/>
    </row>
    <row r="18" spans="1:4" ht="12.95" customHeight="1">
      <c r="A18" s="55" t="s">
        <v>669</v>
      </c>
      <c r="B18" s="50" t="s">
        <v>670</v>
      </c>
      <c r="C18" s="49"/>
      <c r="D18" s="1"/>
    </row>
    <row r="19" spans="1:4" ht="12.95" customHeight="1">
      <c r="A19" s="51"/>
      <c r="B19" s="52" t="s">
        <v>671</v>
      </c>
      <c r="C19" s="134">
        <v>0</v>
      </c>
      <c r="D19" s="1"/>
    </row>
    <row r="20" spans="1:4" ht="12.95" customHeight="1">
      <c r="A20" s="51"/>
      <c r="B20" s="52" t="s">
        <v>684</v>
      </c>
      <c r="C20" s="134">
        <v>0</v>
      </c>
      <c r="D20" s="1"/>
    </row>
    <row r="21" spans="1:4" ht="15" customHeight="1">
      <c r="A21" s="51"/>
      <c r="B21" s="52" t="s">
        <v>672</v>
      </c>
      <c r="C21" s="134">
        <v>0</v>
      </c>
      <c r="D21" s="1"/>
    </row>
    <row r="22" spans="1:4" ht="26.1" customHeight="1">
      <c r="A22" s="49"/>
      <c r="B22" s="53" t="s">
        <v>339</v>
      </c>
      <c r="C22" s="54">
        <f>SUM(C19:C21)</f>
        <v>0</v>
      </c>
      <c r="D22" s="1"/>
    </row>
    <row r="23" spans="1:4">
      <c r="A23" s="49"/>
      <c r="B23" s="56" t="s">
        <v>685</v>
      </c>
      <c r="C23" s="57">
        <f>((1+C12+C6+C14)*(1+C13)*(1+C7)/(1-C22)-1)</f>
        <v>0</v>
      </c>
    </row>
    <row r="24" spans="1:4">
      <c r="A24" s="49"/>
      <c r="B24" s="56"/>
      <c r="C24" s="57"/>
    </row>
    <row r="25" spans="1:4">
      <c r="A25" s="49"/>
      <c r="B25" s="106"/>
      <c r="C25" s="106"/>
    </row>
    <row r="26" spans="1:4">
      <c r="A26" s="49"/>
      <c r="B26" s="106"/>
      <c r="C26" s="106"/>
    </row>
    <row r="27" spans="1:4">
      <c r="A27" s="49"/>
      <c r="B27" s="106"/>
      <c r="C27" s="106"/>
    </row>
    <row r="28" spans="1:4">
      <c r="A28" s="49"/>
      <c r="B28" s="106"/>
      <c r="C28" s="106"/>
    </row>
    <row r="29" spans="1:4">
      <c r="A29" s="49"/>
      <c r="B29" s="105"/>
      <c r="C29" s="105"/>
    </row>
    <row r="30" spans="1:4" ht="30">
      <c r="B30" s="58" t="s">
        <v>686</v>
      </c>
    </row>
  </sheetData>
  <mergeCells count="9">
    <mergeCell ref="A1:C1"/>
    <mergeCell ref="B29:C29"/>
    <mergeCell ref="B25:C28"/>
    <mergeCell ref="B16:C16"/>
    <mergeCell ref="B17:C17"/>
    <mergeCell ref="B2:D2"/>
    <mergeCell ref="B4:C4"/>
    <mergeCell ref="B9:C9"/>
    <mergeCell ref="B10:C10"/>
  </mergeCells>
  <pageMargins left="0" right="0" top="0" bottom="0" header="0" footer="0"/>
  <pageSetup scale="85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EF20E-5CBB-4881-A8D7-7A70C803FC2A}">
  <sheetPr>
    <tabColor theme="5"/>
    <outlinePr summaryBelow="0"/>
  </sheetPr>
  <dimension ref="A1:D25"/>
  <sheetViews>
    <sheetView zoomScaleNormal="100" workbookViewId="0">
      <selection activeCell="D6" sqref="D6"/>
    </sheetView>
  </sheetViews>
  <sheetFormatPr defaultRowHeight="15"/>
  <cols>
    <col min="1" max="1" width="9.28515625" customWidth="1"/>
    <col min="2" max="2" width="60.28515625" customWidth="1"/>
    <col min="3" max="3" width="9.85546875" customWidth="1"/>
    <col min="4" max="4" width="37.42578125" customWidth="1"/>
  </cols>
  <sheetData>
    <row r="1" spans="1:4" ht="93" customHeight="1" thickBot="1">
      <c r="A1" s="151" t="s">
        <v>702</v>
      </c>
      <c r="B1" s="150"/>
      <c r="C1" s="154"/>
      <c r="D1" s="84"/>
    </row>
    <row r="2" spans="1:4" ht="12" customHeight="1">
      <c r="A2" s="1"/>
      <c r="B2" s="98" t="s">
        <v>0</v>
      </c>
      <c r="C2" s="98"/>
      <c r="D2" s="98"/>
    </row>
    <row r="3" spans="1:4" ht="15" customHeight="1">
      <c r="A3" s="30" t="s">
        <v>656</v>
      </c>
      <c r="B3" s="30" t="s">
        <v>3</v>
      </c>
      <c r="C3" s="30" t="s">
        <v>593</v>
      </c>
      <c r="D3" s="1"/>
    </row>
    <row r="4" spans="1:4" ht="8.1" customHeight="1">
      <c r="A4" s="1"/>
      <c r="B4" s="98"/>
      <c r="C4" s="98"/>
      <c r="D4" s="1"/>
    </row>
    <row r="5" spans="1:4" ht="12.95" customHeight="1">
      <c r="A5" s="1"/>
      <c r="B5" s="31" t="s">
        <v>657</v>
      </c>
      <c r="C5" s="1"/>
      <c r="D5" s="1"/>
    </row>
    <row r="6" spans="1:4" ht="12.95" customHeight="1">
      <c r="A6" s="32" t="s">
        <v>658</v>
      </c>
      <c r="B6" s="33" t="s">
        <v>659</v>
      </c>
      <c r="C6" s="135">
        <v>0</v>
      </c>
      <c r="D6" s="1"/>
    </row>
    <row r="7" spans="1:4" ht="12.95" customHeight="1">
      <c r="A7" s="32" t="s">
        <v>660</v>
      </c>
      <c r="B7" s="33" t="s">
        <v>661</v>
      </c>
      <c r="C7" s="135">
        <v>0</v>
      </c>
      <c r="D7" s="1"/>
    </row>
    <row r="8" spans="1:4" ht="15" customHeight="1">
      <c r="A8" s="1"/>
      <c r="B8" s="34" t="s">
        <v>339</v>
      </c>
      <c r="C8" s="46">
        <f>SUM(C6:C7)</f>
        <v>0</v>
      </c>
      <c r="D8" s="1"/>
    </row>
    <row r="9" spans="1:4" ht="15" customHeight="1">
      <c r="A9" s="1"/>
      <c r="B9" s="98" t="s">
        <v>0</v>
      </c>
      <c r="C9" s="98"/>
      <c r="D9" s="1"/>
    </row>
    <row r="10" spans="1:4" ht="8.1" customHeight="1">
      <c r="A10" s="1"/>
      <c r="B10" s="98"/>
      <c r="C10" s="98"/>
      <c r="D10" s="1"/>
    </row>
    <row r="11" spans="1:4" ht="12.95" customHeight="1">
      <c r="A11" s="1"/>
      <c r="B11" s="31" t="s">
        <v>662</v>
      </c>
      <c r="C11" s="1"/>
      <c r="D11" s="1"/>
    </row>
    <row r="12" spans="1:4" ht="12.95" customHeight="1">
      <c r="A12" s="32" t="s">
        <v>663</v>
      </c>
      <c r="B12" s="33" t="s">
        <v>664</v>
      </c>
      <c r="C12" s="135">
        <v>0</v>
      </c>
      <c r="D12" s="1"/>
    </row>
    <row r="13" spans="1:4" ht="12.95" customHeight="1">
      <c r="A13" s="32" t="s">
        <v>665</v>
      </c>
      <c r="B13" s="33" t="s">
        <v>666</v>
      </c>
      <c r="C13" s="135">
        <v>0</v>
      </c>
      <c r="D13" s="1"/>
    </row>
    <row r="14" spans="1:4" ht="12.95" customHeight="1">
      <c r="A14" s="32" t="s">
        <v>667</v>
      </c>
      <c r="B14" s="33" t="s">
        <v>668</v>
      </c>
      <c r="C14" s="135">
        <v>0</v>
      </c>
      <c r="D14" s="1"/>
    </row>
    <row r="15" spans="1:4" ht="15" customHeight="1">
      <c r="A15" s="1"/>
      <c r="B15" s="34" t="s">
        <v>339</v>
      </c>
      <c r="C15" s="46">
        <f>SUM(C12:C14)</f>
        <v>0</v>
      </c>
      <c r="D15" s="1"/>
    </row>
    <row r="16" spans="1:4" ht="15" customHeight="1">
      <c r="A16" s="1"/>
      <c r="B16" s="98" t="s">
        <v>0</v>
      </c>
      <c r="C16" s="98"/>
      <c r="D16" s="1"/>
    </row>
    <row r="17" spans="1:4" ht="8.1" customHeight="1">
      <c r="A17" s="1"/>
      <c r="B17" s="98"/>
      <c r="C17" s="98"/>
      <c r="D17" s="1"/>
    </row>
    <row r="18" spans="1:4" ht="12.95" customHeight="1">
      <c r="A18" s="35" t="s">
        <v>669</v>
      </c>
      <c r="B18" s="31" t="s">
        <v>670</v>
      </c>
      <c r="C18" s="1"/>
      <c r="D18" s="1"/>
    </row>
    <row r="19" spans="1:4" ht="12.95" customHeight="1">
      <c r="A19" s="32"/>
      <c r="B19" s="33" t="s">
        <v>671</v>
      </c>
      <c r="C19" s="135">
        <v>0</v>
      </c>
      <c r="D19" s="1"/>
    </row>
    <row r="20" spans="1:4" ht="12.95" customHeight="1">
      <c r="A20" s="32"/>
      <c r="B20" s="33" t="s">
        <v>672</v>
      </c>
      <c r="C20" s="135">
        <v>0</v>
      </c>
      <c r="D20" s="1"/>
    </row>
    <row r="21" spans="1:4" ht="15" customHeight="1">
      <c r="A21" s="1"/>
      <c r="B21" s="34" t="s">
        <v>339</v>
      </c>
      <c r="C21" s="46">
        <f>SUM(C19:C20)</f>
        <v>0</v>
      </c>
      <c r="D21" s="1"/>
    </row>
    <row r="22" spans="1:4" ht="15" customHeight="1">
      <c r="A22" s="1"/>
      <c r="B22" s="98" t="s">
        <v>0</v>
      </c>
      <c r="C22" s="98"/>
      <c r="D22" s="1"/>
    </row>
    <row r="23" spans="1:4" ht="26.1" customHeight="1">
      <c r="A23" s="1"/>
      <c r="B23" s="47" t="s">
        <v>680</v>
      </c>
      <c r="C23" s="45">
        <f>((1+C12+C6+C14)*(1+C13)*(1+C7)/(1-C21)-1)</f>
        <v>0</v>
      </c>
      <c r="D23" s="43"/>
    </row>
    <row r="24" spans="1:4" ht="44.1" customHeight="1">
      <c r="A24" s="1"/>
      <c r="B24" s="97"/>
      <c r="C24" s="97"/>
      <c r="D24" s="43"/>
    </row>
    <row r="25" spans="1:4">
      <c r="D25" s="44"/>
    </row>
  </sheetData>
  <mergeCells count="9">
    <mergeCell ref="B17:C17"/>
    <mergeCell ref="B22:C22"/>
    <mergeCell ref="B24:C24"/>
    <mergeCell ref="B2:D2"/>
    <mergeCell ref="B4:C4"/>
    <mergeCell ref="B9:C9"/>
    <mergeCell ref="B10:C10"/>
    <mergeCell ref="B16:C16"/>
    <mergeCell ref="A1:C1"/>
  </mergeCells>
  <pageMargins left="0" right="0" top="0" bottom="0" header="0" footer="0"/>
  <pageSetup scale="85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  <outlinePr summaryBelow="0"/>
  </sheetPr>
  <dimension ref="A1:BN23"/>
  <sheetViews>
    <sheetView zoomScale="120" zoomScaleNormal="120" workbookViewId="0">
      <selection activeCell="L1" sqref="L1"/>
    </sheetView>
  </sheetViews>
  <sheetFormatPr defaultRowHeight="15"/>
  <cols>
    <col min="1" max="1" width="9.28515625" customWidth="1"/>
    <col min="2" max="2" width="34.7109375" customWidth="1"/>
    <col min="3" max="3" width="13.7109375" customWidth="1"/>
    <col min="4" max="7" width="11.85546875" customWidth="1"/>
    <col min="8" max="8" width="10.140625" customWidth="1"/>
    <col min="9" max="9" width="1.7109375" customWidth="1"/>
    <col min="10" max="64" width="11.85546875" customWidth="1"/>
    <col min="65" max="65" width="12.140625" customWidth="1"/>
    <col min="66" max="66" width="15.28515625" bestFit="1" customWidth="1"/>
  </cols>
  <sheetData>
    <row r="1" spans="1:66" ht="93" customHeight="1" thickBot="1">
      <c r="A1" s="157" t="s">
        <v>703</v>
      </c>
      <c r="B1" s="157"/>
      <c r="C1" s="157"/>
      <c r="D1" s="157"/>
      <c r="E1" s="157"/>
      <c r="F1" s="157"/>
      <c r="G1" s="157"/>
      <c r="H1" s="157"/>
      <c r="I1" s="157"/>
      <c r="J1" s="15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6" ht="6" customHeight="1">
      <c r="A2" s="153"/>
      <c r="B2" s="153"/>
      <c r="C2" s="153"/>
      <c r="D2" s="153"/>
      <c r="E2" s="153"/>
      <c r="F2" s="153"/>
      <c r="G2" s="153"/>
      <c r="H2" s="153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</row>
    <row r="3" spans="1:66" ht="15.95" customHeight="1">
      <c r="A3" s="18" t="s">
        <v>1</v>
      </c>
      <c r="B3" s="18" t="s">
        <v>3</v>
      </c>
      <c r="C3" s="18" t="s">
        <v>594</v>
      </c>
      <c r="D3" s="18" t="s">
        <v>595</v>
      </c>
      <c r="E3" s="18" t="s">
        <v>596</v>
      </c>
      <c r="F3" s="18" t="s">
        <v>597</v>
      </c>
      <c r="G3" s="18" t="s">
        <v>598</v>
      </c>
      <c r="H3" s="117" t="s">
        <v>599</v>
      </c>
      <c r="I3" s="117"/>
      <c r="J3" s="18" t="s">
        <v>600</v>
      </c>
      <c r="K3" s="18" t="s">
        <v>601</v>
      </c>
      <c r="L3" s="18" t="s">
        <v>602</v>
      </c>
      <c r="M3" s="18" t="s">
        <v>603</v>
      </c>
      <c r="N3" s="18" t="s">
        <v>604</v>
      </c>
      <c r="O3" s="18" t="s">
        <v>605</v>
      </c>
      <c r="P3" s="18" t="s">
        <v>606</v>
      </c>
      <c r="Q3" s="18" t="s">
        <v>607</v>
      </c>
      <c r="R3" s="18" t="s">
        <v>608</v>
      </c>
      <c r="S3" s="18" t="s">
        <v>609</v>
      </c>
      <c r="T3" s="18" t="s">
        <v>610</v>
      </c>
      <c r="U3" s="18" t="s">
        <v>611</v>
      </c>
      <c r="V3" s="18" t="s">
        <v>612</v>
      </c>
      <c r="W3" s="18" t="s">
        <v>613</v>
      </c>
      <c r="X3" s="18" t="s">
        <v>614</v>
      </c>
      <c r="Y3" s="18" t="s">
        <v>615</v>
      </c>
      <c r="Z3" s="18" t="s">
        <v>616</v>
      </c>
      <c r="AA3" s="18" t="s">
        <v>617</v>
      </c>
      <c r="AB3" s="18" t="s">
        <v>618</v>
      </c>
      <c r="AC3" s="18" t="s">
        <v>619</v>
      </c>
      <c r="AD3" s="18" t="s">
        <v>620</v>
      </c>
      <c r="AE3" s="18" t="s">
        <v>621</v>
      </c>
      <c r="AF3" s="18" t="s">
        <v>622</v>
      </c>
      <c r="AG3" s="18" t="s">
        <v>623</v>
      </c>
      <c r="AH3" s="18" t="s">
        <v>624</v>
      </c>
      <c r="AI3" s="18" t="s">
        <v>625</v>
      </c>
      <c r="AJ3" s="18" t="s">
        <v>626</v>
      </c>
      <c r="AK3" s="18" t="s">
        <v>627</v>
      </c>
      <c r="AL3" s="18" t="s">
        <v>628</v>
      </c>
      <c r="AM3" s="18" t="s">
        <v>629</v>
      </c>
      <c r="AN3" s="18" t="s">
        <v>630</v>
      </c>
      <c r="AO3" s="18" t="s">
        <v>631</v>
      </c>
      <c r="AP3" s="18" t="s">
        <v>632</v>
      </c>
      <c r="AQ3" s="18" t="s">
        <v>633</v>
      </c>
      <c r="AR3" s="18" t="s">
        <v>634</v>
      </c>
      <c r="AS3" s="18" t="s">
        <v>635</v>
      </c>
      <c r="AT3" s="18" t="s">
        <v>636</v>
      </c>
      <c r="AU3" s="18" t="s">
        <v>637</v>
      </c>
      <c r="AV3" s="18" t="s">
        <v>638</v>
      </c>
      <c r="AW3" s="18" t="s">
        <v>639</v>
      </c>
      <c r="AX3" s="18" t="s">
        <v>640</v>
      </c>
      <c r="AY3" s="18" t="s">
        <v>641</v>
      </c>
      <c r="AZ3" s="18" t="s">
        <v>642</v>
      </c>
      <c r="BA3" s="18" t="s">
        <v>643</v>
      </c>
      <c r="BB3" s="18" t="s">
        <v>644</v>
      </c>
      <c r="BC3" s="18" t="s">
        <v>645</v>
      </c>
      <c r="BD3" s="18" t="s">
        <v>646</v>
      </c>
      <c r="BE3" s="18" t="s">
        <v>647</v>
      </c>
      <c r="BF3" s="18" t="s">
        <v>648</v>
      </c>
      <c r="BG3" s="18" t="s">
        <v>649</v>
      </c>
      <c r="BH3" s="18" t="s">
        <v>650</v>
      </c>
      <c r="BI3" s="18" t="s">
        <v>651</v>
      </c>
      <c r="BJ3" s="18" t="s">
        <v>652</v>
      </c>
      <c r="BK3" s="18" t="s">
        <v>653</v>
      </c>
      <c r="BL3" s="18" t="s">
        <v>654</v>
      </c>
      <c r="BM3" s="19" t="s">
        <v>655</v>
      </c>
    </row>
    <row r="4" spans="1:66" ht="12" customHeight="1">
      <c r="A4" s="111" t="s">
        <v>9</v>
      </c>
      <c r="B4" s="112" t="s">
        <v>10</v>
      </c>
      <c r="C4" s="113">
        <f>RESUMO!D5</f>
        <v>0</v>
      </c>
      <c r="D4" s="20">
        <v>1.66E-2</v>
      </c>
      <c r="E4" s="20">
        <v>1.66E-2</v>
      </c>
      <c r="F4" s="20">
        <v>1.66E-2</v>
      </c>
      <c r="G4" s="20">
        <v>1.66E-2</v>
      </c>
      <c r="H4" s="114">
        <v>1.66E-2</v>
      </c>
      <c r="I4" s="114"/>
      <c r="J4" s="20">
        <v>1.66E-2</v>
      </c>
      <c r="K4" s="20">
        <v>1.66E-2</v>
      </c>
      <c r="L4" s="20">
        <v>1.66E-2</v>
      </c>
      <c r="M4" s="20">
        <v>1.66E-2</v>
      </c>
      <c r="N4" s="20">
        <v>1.66E-2</v>
      </c>
      <c r="O4" s="20">
        <v>1.66E-2</v>
      </c>
      <c r="P4" s="20">
        <v>1.66E-2</v>
      </c>
      <c r="Q4" s="20">
        <v>1.66E-2</v>
      </c>
      <c r="R4" s="20">
        <v>1.66E-2</v>
      </c>
      <c r="S4" s="20">
        <v>1.66E-2</v>
      </c>
      <c r="T4" s="20">
        <v>1.66E-2</v>
      </c>
      <c r="U4" s="20">
        <v>1.66E-2</v>
      </c>
      <c r="V4" s="20">
        <v>1.66E-2</v>
      </c>
      <c r="W4" s="20">
        <v>1.66E-2</v>
      </c>
      <c r="X4" s="20">
        <v>1.66E-2</v>
      </c>
      <c r="Y4" s="20">
        <v>1.66E-2</v>
      </c>
      <c r="Z4" s="20">
        <v>1.66E-2</v>
      </c>
      <c r="AA4" s="20">
        <v>1.66E-2</v>
      </c>
      <c r="AB4" s="20">
        <v>1.66E-2</v>
      </c>
      <c r="AC4" s="20">
        <v>1.66E-2</v>
      </c>
      <c r="AD4" s="20">
        <v>1.66E-2</v>
      </c>
      <c r="AE4" s="20">
        <v>1.66E-2</v>
      </c>
      <c r="AF4" s="20">
        <v>1.66E-2</v>
      </c>
      <c r="AG4" s="20">
        <v>1.66E-2</v>
      </c>
      <c r="AH4" s="20">
        <v>1.66E-2</v>
      </c>
      <c r="AI4" s="20">
        <v>1.66E-2</v>
      </c>
      <c r="AJ4" s="20">
        <v>1.66E-2</v>
      </c>
      <c r="AK4" s="20">
        <v>1.66E-2</v>
      </c>
      <c r="AL4" s="20">
        <v>1.66E-2</v>
      </c>
      <c r="AM4" s="20">
        <v>1.66E-2</v>
      </c>
      <c r="AN4" s="20">
        <v>1.66E-2</v>
      </c>
      <c r="AO4" s="20">
        <v>1.66E-2</v>
      </c>
      <c r="AP4" s="20">
        <v>1.66E-2</v>
      </c>
      <c r="AQ4" s="20">
        <v>1.66E-2</v>
      </c>
      <c r="AR4" s="20">
        <v>1.66E-2</v>
      </c>
      <c r="AS4" s="20">
        <v>1.66E-2</v>
      </c>
      <c r="AT4" s="20">
        <v>1.66E-2</v>
      </c>
      <c r="AU4" s="20">
        <v>1.66E-2</v>
      </c>
      <c r="AV4" s="20">
        <v>1.66E-2</v>
      </c>
      <c r="AW4" s="20">
        <v>1.66E-2</v>
      </c>
      <c r="AX4" s="20">
        <v>1.66E-2</v>
      </c>
      <c r="AY4" s="20">
        <v>1.66E-2</v>
      </c>
      <c r="AZ4" s="20">
        <v>1.66E-2</v>
      </c>
      <c r="BA4" s="20">
        <v>1.66E-2</v>
      </c>
      <c r="BB4" s="20">
        <v>1.66E-2</v>
      </c>
      <c r="BC4" s="20">
        <v>1.7000000000000001E-2</v>
      </c>
      <c r="BD4" s="20">
        <v>1.7000000000000001E-2</v>
      </c>
      <c r="BE4" s="20">
        <v>1.7000000000000001E-2</v>
      </c>
      <c r="BF4" s="20">
        <v>1.7000000000000001E-2</v>
      </c>
      <c r="BG4" s="20">
        <v>1.7000000000000001E-2</v>
      </c>
      <c r="BH4" s="20">
        <v>1.7000000000000001E-2</v>
      </c>
      <c r="BI4" s="20">
        <v>1.7000000000000001E-2</v>
      </c>
      <c r="BJ4" s="20">
        <v>1.7000000000000001E-2</v>
      </c>
      <c r="BK4" s="20">
        <v>1.7000000000000001E-2</v>
      </c>
      <c r="BL4" s="20">
        <v>1.7000000000000001E-2</v>
      </c>
      <c r="BM4" s="21">
        <f>(SUM(D4:BL4))</f>
        <v>0.99999999999999922</v>
      </c>
    </row>
    <row r="5" spans="1:66" ht="12.95" customHeight="1">
      <c r="A5" s="111"/>
      <c r="B5" s="112"/>
      <c r="C5" s="113"/>
      <c r="D5" s="22">
        <f>$C$4*D4</f>
        <v>0</v>
      </c>
      <c r="E5" s="36">
        <f t="shared" ref="E5:BL5" si="0">$C$4*E4</f>
        <v>0</v>
      </c>
      <c r="F5" s="36">
        <f t="shared" si="0"/>
        <v>0</v>
      </c>
      <c r="G5" s="36">
        <f t="shared" si="0"/>
        <v>0</v>
      </c>
      <c r="H5" s="115">
        <f t="shared" si="0"/>
        <v>0</v>
      </c>
      <c r="I5" s="116"/>
      <c r="J5" s="36">
        <f t="shared" si="0"/>
        <v>0</v>
      </c>
      <c r="K5" s="36">
        <f t="shared" si="0"/>
        <v>0</v>
      </c>
      <c r="L5" s="36">
        <f t="shared" si="0"/>
        <v>0</v>
      </c>
      <c r="M5" s="36">
        <f t="shared" si="0"/>
        <v>0</v>
      </c>
      <c r="N5" s="36">
        <f t="shared" si="0"/>
        <v>0</v>
      </c>
      <c r="O5" s="36">
        <f t="shared" si="0"/>
        <v>0</v>
      </c>
      <c r="P5" s="36">
        <f t="shared" si="0"/>
        <v>0</v>
      </c>
      <c r="Q5" s="36">
        <f t="shared" si="0"/>
        <v>0</v>
      </c>
      <c r="R5" s="36">
        <f t="shared" si="0"/>
        <v>0</v>
      </c>
      <c r="S5" s="36">
        <f t="shared" si="0"/>
        <v>0</v>
      </c>
      <c r="T5" s="36">
        <f t="shared" si="0"/>
        <v>0</v>
      </c>
      <c r="U5" s="36">
        <f t="shared" si="0"/>
        <v>0</v>
      </c>
      <c r="V5" s="36">
        <f t="shared" si="0"/>
        <v>0</v>
      </c>
      <c r="W5" s="36">
        <f t="shared" si="0"/>
        <v>0</v>
      </c>
      <c r="X5" s="36">
        <f t="shared" si="0"/>
        <v>0</v>
      </c>
      <c r="Y5" s="36">
        <f t="shared" si="0"/>
        <v>0</v>
      </c>
      <c r="Z5" s="36">
        <f t="shared" si="0"/>
        <v>0</v>
      </c>
      <c r="AA5" s="36">
        <f t="shared" si="0"/>
        <v>0</v>
      </c>
      <c r="AB5" s="36">
        <f t="shared" si="0"/>
        <v>0</v>
      </c>
      <c r="AC5" s="36">
        <f t="shared" si="0"/>
        <v>0</v>
      </c>
      <c r="AD5" s="36">
        <f t="shared" si="0"/>
        <v>0</v>
      </c>
      <c r="AE5" s="36">
        <f t="shared" si="0"/>
        <v>0</v>
      </c>
      <c r="AF5" s="36">
        <f t="shared" si="0"/>
        <v>0</v>
      </c>
      <c r="AG5" s="36">
        <f t="shared" si="0"/>
        <v>0</v>
      </c>
      <c r="AH5" s="36">
        <f t="shared" si="0"/>
        <v>0</v>
      </c>
      <c r="AI5" s="36">
        <f t="shared" si="0"/>
        <v>0</v>
      </c>
      <c r="AJ5" s="36">
        <f t="shared" si="0"/>
        <v>0</v>
      </c>
      <c r="AK5" s="36">
        <f t="shared" si="0"/>
        <v>0</v>
      </c>
      <c r="AL5" s="36">
        <f t="shared" si="0"/>
        <v>0</v>
      </c>
      <c r="AM5" s="36">
        <f t="shared" si="0"/>
        <v>0</v>
      </c>
      <c r="AN5" s="36">
        <f t="shared" si="0"/>
        <v>0</v>
      </c>
      <c r="AO5" s="36">
        <f t="shared" si="0"/>
        <v>0</v>
      </c>
      <c r="AP5" s="36">
        <f t="shared" si="0"/>
        <v>0</v>
      </c>
      <c r="AQ5" s="36">
        <f t="shared" si="0"/>
        <v>0</v>
      </c>
      <c r="AR5" s="36">
        <f t="shared" si="0"/>
        <v>0</v>
      </c>
      <c r="AS5" s="36">
        <f t="shared" si="0"/>
        <v>0</v>
      </c>
      <c r="AT5" s="36">
        <f t="shared" si="0"/>
        <v>0</v>
      </c>
      <c r="AU5" s="36">
        <f t="shared" si="0"/>
        <v>0</v>
      </c>
      <c r="AV5" s="36">
        <f t="shared" si="0"/>
        <v>0</v>
      </c>
      <c r="AW5" s="36">
        <f t="shared" si="0"/>
        <v>0</v>
      </c>
      <c r="AX5" s="36">
        <f t="shared" si="0"/>
        <v>0</v>
      </c>
      <c r="AY5" s="36">
        <f t="shared" si="0"/>
        <v>0</v>
      </c>
      <c r="AZ5" s="36">
        <f t="shared" si="0"/>
        <v>0</v>
      </c>
      <c r="BA5" s="36">
        <f t="shared" si="0"/>
        <v>0</v>
      </c>
      <c r="BB5" s="36">
        <f t="shared" si="0"/>
        <v>0</v>
      </c>
      <c r="BC5" s="36">
        <f t="shared" si="0"/>
        <v>0</v>
      </c>
      <c r="BD5" s="36">
        <f t="shared" si="0"/>
        <v>0</v>
      </c>
      <c r="BE5" s="36">
        <f t="shared" si="0"/>
        <v>0</v>
      </c>
      <c r="BF5" s="36">
        <f t="shared" si="0"/>
        <v>0</v>
      </c>
      <c r="BG5" s="36">
        <f t="shared" si="0"/>
        <v>0</v>
      </c>
      <c r="BH5" s="36">
        <f t="shared" si="0"/>
        <v>0</v>
      </c>
      <c r="BI5" s="36">
        <f t="shared" si="0"/>
        <v>0</v>
      </c>
      <c r="BJ5" s="36">
        <f t="shared" si="0"/>
        <v>0</v>
      </c>
      <c r="BK5" s="36">
        <f t="shared" si="0"/>
        <v>0</v>
      </c>
      <c r="BL5" s="36">
        <f t="shared" si="0"/>
        <v>0</v>
      </c>
      <c r="BM5" s="23">
        <f>(SUM(D5:BL5))</f>
        <v>0</v>
      </c>
      <c r="BN5" s="68">
        <f>C4-BM5</f>
        <v>0</v>
      </c>
    </row>
    <row r="6" spans="1:66" ht="12" customHeight="1">
      <c r="A6" s="111" t="s">
        <v>91</v>
      </c>
      <c r="B6" s="112" t="s">
        <v>92</v>
      </c>
      <c r="C6" s="113">
        <f>RESUMO!D6</f>
        <v>0</v>
      </c>
      <c r="D6" s="20">
        <v>1.66E-2</v>
      </c>
      <c r="E6" s="20">
        <v>1.66E-2</v>
      </c>
      <c r="F6" s="20">
        <v>1.66E-2</v>
      </c>
      <c r="G6" s="20">
        <v>1.66E-2</v>
      </c>
      <c r="H6" s="114">
        <v>1.66E-2</v>
      </c>
      <c r="I6" s="114"/>
      <c r="J6" s="20">
        <v>1.66E-2</v>
      </c>
      <c r="K6" s="20">
        <v>1.66E-2</v>
      </c>
      <c r="L6" s="20">
        <v>1.66E-2</v>
      </c>
      <c r="M6" s="20">
        <v>1.66E-2</v>
      </c>
      <c r="N6" s="20">
        <v>1.66E-2</v>
      </c>
      <c r="O6" s="20">
        <v>1.66E-2</v>
      </c>
      <c r="P6" s="20">
        <v>1.66E-2</v>
      </c>
      <c r="Q6" s="20">
        <v>1.66E-2</v>
      </c>
      <c r="R6" s="20">
        <v>1.66E-2</v>
      </c>
      <c r="S6" s="20">
        <v>1.66E-2</v>
      </c>
      <c r="T6" s="20">
        <v>1.66E-2</v>
      </c>
      <c r="U6" s="20">
        <v>1.66E-2</v>
      </c>
      <c r="V6" s="20">
        <v>1.66E-2</v>
      </c>
      <c r="W6" s="20">
        <v>1.66E-2</v>
      </c>
      <c r="X6" s="20">
        <v>1.66E-2</v>
      </c>
      <c r="Y6" s="20">
        <v>1.66E-2</v>
      </c>
      <c r="Z6" s="20">
        <v>1.66E-2</v>
      </c>
      <c r="AA6" s="20">
        <v>1.66E-2</v>
      </c>
      <c r="AB6" s="20">
        <v>1.66E-2</v>
      </c>
      <c r="AC6" s="20">
        <v>1.66E-2</v>
      </c>
      <c r="AD6" s="20">
        <v>1.66E-2</v>
      </c>
      <c r="AE6" s="20">
        <v>1.66E-2</v>
      </c>
      <c r="AF6" s="20">
        <v>1.66E-2</v>
      </c>
      <c r="AG6" s="20">
        <v>1.66E-2</v>
      </c>
      <c r="AH6" s="20">
        <v>1.66E-2</v>
      </c>
      <c r="AI6" s="20">
        <v>1.66E-2</v>
      </c>
      <c r="AJ6" s="20">
        <v>1.66E-2</v>
      </c>
      <c r="AK6" s="20">
        <v>1.66E-2</v>
      </c>
      <c r="AL6" s="20">
        <v>1.66E-2</v>
      </c>
      <c r="AM6" s="20">
        <v>1.66E-2</v>
      </c>
      <c r="AN6" s="20">
        <v>1.66E-2</v>
      </c>
      <c r="AO6" s="20">
        <v>1.66E-2</v>
      </c>
      <c r="AP6" s="20">
        <v>1.66E-2</v>
      </c>
      <c r="AQ6" s="20">
        <v>1.66E-2</v>
      </c>
      <c r="AR6" s="20">
        <v>1.66E-2</v>
      </c>
      <c r="AS6" s="20">
        <v>1.66E-2</v>
      </c>
      <c r="AT6" s="20">
        <v>1.66E-2</v>
      </c>
      <c r="AU6" s="20">
        <v>1.66E-2</v>
      </c>
      <c r="AV6" s="20">
        <v>1.66E-2</v>
      </c>
      <c r="AW6" s="20">
        <v>1.66E-2</v>
      </c>
      <c r="AX6" s="20">
        <v>1.66E-2</v>
      </c>
      <c r="AY6" s="20">
        <v>1.66E-2</v>
      </c>
      <c r="AZ6" s="20">
        <v>1.66E-2</v>
      </c>
      <c r="BA6" s="20">
        <v>1.66E-2</v>
      </c>
      <c r="BB6" s="20">
        <v>1.66E-2</v>
      </c>
      <c r="BC6" s="20">
        <v>1.7000000000000001E-2</v>
      </c>
      <c r="BD6" s="20">
        <v>1.7000000000000001E-2</v>
      </c>
      <c r="BE6" s="20">
        <v>1.7000000000000001E-2</v>
      </c>
      <c r="BF6" s="20">
        <v>1.7000000000000001E-2</v>
      </c>
      <c r="BG6" s="20">
        <v>1.7000000000000001E-2</v>
      </c>
      <c r="BH6" s="20">
        <v>1.7000000000000001E-2</v>
      </c>
      <c r="BI6" s="20">
        <v>1.7000000000000001E-2</v>
      </c>
      <c r="BJ6" s="20">
        <v>1.7000000000000001E-2</v>
      </c>
      <c r="BK6" s="20">
        <v>1.7000000000000001E-2</v>
      </c>
      <c r="BL6" s="20">
        <v>1.7000000000000001E-2</v>
      </c>
      <c r="BM6" s="21">
        <f>(SUM(D6:BL6))</f>
        <v>0.99999999999999922</v>
      </c>
    </row>
    <row r="7" spans="1:66" ht="12.95" customHeight="1">
      <c r="A7" s="111"/>
      <c r="B7" s="112"/>
      <c r="C7" s="113"/>
      <c r="D7" s="22">
        <f>$C$6*D6</f>
        <v>0</v>
      </c>
      <c r="E7" s="36">
        <f>$C$6*E6</f>
        <v>0</v>
      </c>
      <c r="F7" s="36">
        <f>$C$6*F6</f>
        <v>0</v>
      </c>
      <c r="G7" s="36">
        <f>$C$6*G6</f>
        <v>0</v>
      </c>
      <c r="H7" s="115">
        <f>$C$6*H6</f>
        <v>0</v>
      </c>
      <c r="I7" s="116"/>
      <c r="J7" s="22">
        <f>$C$6*J6</f>
        <v>0</v>
      </c>
      <c r="K7" s="36">
        <f t="shared" ref="K7:BK7" si="1">$C$6*K6</f>
        <v>0</v>
      </c>
      <c r="L7" s="36">
        <f t="shared" si="1"/>
        <v>0</v>
      </c>
      <c r="M7" s="36">
        <f t="shared" si="1"/>
        <v>0</v>
      </c>
      <c r="N7" s="36">
        <f t="shared" si="1"/>
        <v>0</v>
      </c>
      <c r="O7" s="36">
        <f t="shared" si="1"/>
        <v>0</v>
      </c>
      <c r="P7" s="36">
        <f t="shared" si="1"/>
        <v>0</v>
      </c>
      <c r="Q7" s="36">
        <f t="shared" si="1"/>
        <v>0</v>
      </c>
      <c r="R7" s="36">
        <f t="shared" si="1"/>
        <v>0</v>
      </c>
      <c r="S7" s="36">
        <f t="shared" si="1"/>
        <v>0</v>
      </c>
      <c r="T7" s="36">
        <f t="shared" si="1"/>
        <v>0</v>
      </c>
      <c r="U7" s="36">
        <f t="shared" si="1"/>
        <v>0</v>
      </c>
      <c r="V7" s="36">
        <f t="shared" si="1"/>
        <v>0</v>
      </c>
      <c r="W7" s="36">
        <f t="shared" si="1"/>
        <v>0</v>
      </c>
      <c r="X7" s="36">
        <f t="shared" si="1"/>
        <v>0</v>
      </c>
      <c r="Y7" s="36">
        <f t="shared" si="1"/>
        <v>0</v>
      </c>
      <c r="Z7" s="36">
        <f t="shared" si="1"/>
        <v>0</v>
      </c>
      <c r="AA7" s="36">
        <f t="shared" si="1"/>
        <v>0</v>
      </c>
      <c r="AB7" s="36">
        <f t="shared" si="1"/>
        <v>0</v>
      </c>
      <c r="AC7" s="36">
        <f t="shared" si="1"/>
        <v>0</v>
      </c>
      <c r="AD7" s="36">
        <f t="shared" si="1"/>
        <v>0</v>
      </c>
      <c r="AE7" s="36">
        <f t="shared" si="1"/>
        <v>0</v>
      </c>
      <c r="AF7" s="36">
        <f t="shared" si="1"/>
        <v>0</v>
      </c>
      <c r="AG7" s="36">
        <f t="shared" si="1"/>
        <v>0</v>
      </c>
      <c r="AH7" s="36">
        <f t="shared" si="1"/>
        <v>0</v>
      </c>
      <c r="AI7" s="36">
        <f t="shared" si="1"/>
        <v>0</v>
      </c>
      <c r="AJ7" s="36">
        <f t="shared" si="1"/>
        <v>0</v>
      </c>
      <c r="AK7" s="36">
        <f t="shared" si="1"/>
        <v>0</v>
      </c>
      <c r="AL7" s="36">
        <f t="shared" si="1"/>
        <v>0</v>
      </c>
      <c r="AM7" s="36">
        <f t="shared" si="1"/>
        <v>0</v>
      </c>
      <c r="AN7" s="36">
        <f t="shared" si="1"/>
        <v>0</v>
      </c>
      <c r="AO7" s="36">
        <f t="shared" si="1"/>
        <v>0</v>
      </c>
      <c r="AP7" s="36">
        <f t="shared" si="1"/>
        <v>0</v>
      </c>
      <c r="AQ7" s="36">
        <f t="shared" si="1"/>
        <v>0</v>
      </c>
      <c r="AR7" s="36">
        <f t="shared" si="1"/>
        <v>0</v>
      </c>
      <c r="AS7" s="36">
        <f t="shared" si="1"/>
        <v>0</v>
      </c>
      <c r="AT7" s="36">
        <f t="shared" si="1"/>
        <v>0</v>
      </c>
      <c r="AU7" s="36">
        <f t="shared" si="1"/>
        <v>0</v>
      </c>
      <c r="AV7" s="36">
        <f t="shared" si="1"/>
        <v>0</v>
      </c>
      <c r="AW7" s="36">
        <f t="shared" si="1"/>
        <v>0</v>
      </c>
      <c r="AX7" s="36">
        <f t="shared" si="1"/>
        <v>0</v>
      </c>
      <c r="AY7" s="36">
        <f t="shared" si="1"/>
        <v>0</v>
      </c>
      <c r="AZ7" s="36">
        <f t="shared" si="1"/>
        <v>0</v>
      </c>
      <c r="BA7" s="36">
        <f t="shared" si="1"/>
        <v>0</v>
      </c>
      <c r="BB7" s="36">
        <f t="shared" si="1"/>
        <v>0</v>
      </c>
      <c r="BC7" s="36">
        <f t="shared" si="1"/>
        <v>0</v>
      </c>
      <c r="BD7" s="36">
        <f t="shared" si="1"/>
        <v>0</v>
      </c>
      <c r="BE7" s="36">
        <f t="shared" si="1"/>
        <v>0</v>
      </c>
      <c r="BF7" s="36">
        <f t="shared" si="1"/>
        <v>0</v>
      </c>
      <c r="BG7" s="36">
        <f t="shared" si="1"/>
        <v>0</v>
      </c>
      <c r="BH7" s="36">
        <f t="shared" si="1"/>
        <v>0</v>
      </c>
      <c r="BI7" s="36">
        <f t="shared" si="1"/>
        <v>0</v>
      </c>
      <c r="BJ7" s="36">
        <f t="shared" si="1"/>
        <v>0</v>
      </c>
      <c r="BK7" s="36">
        <f t="shared" si="1"/>
        <v>0</v>
      </c>
      <c r="BL7" s="36">
        <f>$C$6*BL6</f>
        <v>0</v>
      </c>
      <c r="BM7" s="24">
        <f>(SUM(D7:BL7))</f>
        <v>0</v>
      </c>
    </row>
    <row r="8" spans="1:66" ht="12" customHeight="1">
      <c r="A8" s="111" t="s">
        <v>170</v>
      </c>
      <c r="B8" s="112" t="s">
        <v>171</v>
      </c>
      <c r="C8" s="113">
        <f>RESUMO!D7</f>
        <v>0</v>
      </c>
      <c r="D8" s="20">
        <v>1.66E-2</v>
      </c>
      <c r="E8" s="20">
        <v>1.66E-2</v>
      </c>
      <c r="F8" s="20">
        <v>1.66E-2</v>
      </c>
      <c r="G8" s="20">
        <v>1.66E-2</v>
      </c>
      <c r="H8" s="114">
        <v>1.66E-2</v>
      </c>
      <c r="I8" s="114"/>
      <c r="J8" s="70">
        <v>1.66E-2</v>
      </c>
      <c r="K8" s="20">
        <v>1.66E-2</v>
      </c>
      <c r="L8" s="20">
        <v>1.66E-2</v>
      </c>
      <c r="M8" s="20">
        <v>1.66E-2</v>
      </c>
      <c r="N8" s="20">
        <v>1.66E-2</v>
      </c>
      <c r="O8" s="20">
        <v>1.66E-2</v>
      </c>
      <c r="P8" s="20">
        <v>1.66E-2</v>
      </c>
      <c r="Q8" s="20">
        <v>1.66E-2</v>
      </c>
      <c r="R8" s="20">
        <v>1.66E-2</v>
      </c>
      <c r="S8" s="20">
        <v>1.66E-2</v>
      </c>
      <c r="T8" s="20">
        <v>1.66E-2</v>
      </c>
      <c r="U8" s="20">
        <v>1.66E-2</v>
      </c>
      <c r="V8" s="20">
        <v>1.66E-2</v>
      </c>
      <c r="W8" s="20">
        <v>1.66E-2</v>
      </c>
      <c r="X8" s="20">
        <v>1.66E-2</v>
      </c>
      <c r="Y8" s="20">
        <v>1.66E-2</v>
      </c>
      <c r="Z8" s="20">
        <v>1.66E-2</v>
      </c>
      <c r="AA8" s="20">
        <v>1.66E-2</v>
      </c>
      <c r="AB8" s="20">
        <v>1.66E-2</v>
      </c>
      <c r="AC8" s="20">
        <v>1.66E-2</v>
      </c>
      <c r="AD8" s="20">
        <v>1.66E-2</v>
      </c>
      <c r="AE8" s="20">
        <v>1.66E-2</v>
      </c>
      <c r="AF8" s="20">
        <v>1.66E-2</v>
      </c>
      <c r="AG8" s="20">
        <v>1.66E-2</v>
      </c>
      <c r="AH8" s="20">
        <v>1.66E-2</v>
      </c>
      <c r="AI8" s="20">
        <v>1.66E-2</v>
      </c>
      <c r="AJ8" s="20">
        <v>1.66E-2</v>
      </c>
      <c r="AK8" s="20">
        <v>1.66E-2</v>
      </c>
      <c r="AL8" s="20">
        <v>1.66E-2</v>
      </c>
      <c r="AM8" s="20">
        <v>1.66E-2</v>
      </c>
      <c r="AN8" s="20">
        <v>1.66E-2</v>
      </c>
      <c r="AO8" s="20">
        <v>1.66E-2</v>
      </c>
      <c r="AP8" s="20">
        <v>1.66E-2</v>
      </c>
      <c r="AQ8" s="20">
        <v>1.66E-2</v>
      </c>
      <c r="AR8" s="20">
        <v>1.66E-2</v>
      </c>
      <c r="AS8" s="20">
        <v>1.66E-2</v>
      </c>
      <c r="AT8" s="20">
        <v>1.66E-2</v>
      </c>
      <c r="AU8" s="20">
        <v>1.66E-2</v>
      </c>
      <c r="AV8" s="20">
        <v>1.66E-2</v>
      </c>
      <c r="AW8" s="20">
        <v>1.66E-2</v>
      </c>
      <c r="AX8" s="20">
        <v>1.66E-2</v>
      </c>
      <c r="AY8" s="20">
        <v>1.66E-2</v>
      </c>
      <c r="AZ8" s="20">
        <v>1.66E-2</v>
      </c>
      <c r="BA8" s="20">
        <v>1.66E-2</v>
      </c>
      <c r="BB8" s="20">
        <v>1.66E-2</v>
      </c>
      <c r="BC8" s="20">
        <v>1.7000000000000001E-2</v>
      </c>
      <c r="BD8" s="20">
        <v>1.7000000000000001E-2</v>
      </c>
      <c r="BE8" s="20">
        <v>1.7000000000000001E-2</v>
      </c>
      <c r="BF8" s="20">
        <v>1.7000000000000001E-2</v>
      </c>
      <c r="BG8" s="20">
        <v>1.7000000000000001E-2</v>
      </c>
      <c r="BH8" s="20">
        <v>1.7000000000000001E-2</v>
      </c>
      <c r="BI8" s="20">
        <v>1.7000000000000001E-2</v>
      </c>
      <c r="BJ8" s="20">
        <v>1.7000000000000001E-2</v>
      </c>
      <c r="BK8" s="20">
        <v>1.7000000000000001E-2</v>
      </c>
      <c r="BL8" s="20">
        <v>1.7000000000000001E-2</v>
      </c>
      <c r="BM8" s="21">
        <f>(SUM(D8:BL8))</f>
        <v>0.99999999999999922</v>
      </c>
    </row>
    <row r="9" spans="1:66" ht="12.95" customHeight="1">
      <c r="A9" s="111"/>
      <c r="B9" s="112"/>
      <c r="C9" s="113"/>
      <c r="D9" s="22">
        <f>$C$8*D8</f>
        <v>0</v>
      </c>
      <c r="E9" s="36">
        <f t="shared" ref="E9:G9" si="2">$C$8*E8</f>
        <v>0</v>
      </c>
      <c r="F9" s="36">
        <f t="shared" si="2"/>
        <v>0</v>
      </c>
      <c r="G9" s="36">
        <f t="shared" si="2"/>
        <v>0</v>
      </c>
      <c r="H9" s="110">
        <f>$C$8*H8</f>
        <v>0</v>
      </c>
      <c r="I9" s="110"/>
      <c r="J9" s="22">
        <f>$C$8*J8</f>
        <v>0</v>
      </c>
      <c r="K9" s="36">
        <f t="shared" ref="K9:BL9" si="3">$C$8*K8</f>
        <v>0</v>
      </c>
      <c r="L9" s="36">
        <f t="shared" si="3"/>
        <v>0</v>
      </c>
      <c r="M9" s="36">
        <f t="shared" si="3"/>
        <v>0</v>
      </c>
      <c r="N9" s="36">
        <f t="shared" si="3"/>
        <v>0</v>
      </c>
      <c r="O9" s="36">
        <f t="shared" si="3"/>
        <v>0</v>
      </c>
      <c r="P9" s="36">
        <f t="shared" si="3"/>
        <v>0</v>
      </c>
      <c r="Q9" s="36">
        <f t="shared" si="3"/>
        <v>0</v>
      </c>
      <c r="R9" s="36">
        <f t="shared" si="3"/>
        <v>0</v>
      </c>
      <c r="S9" s="36">
        <f t="shared" si="3"/>
        <v>0</v>
      </c>
      <c r="T9" s="36">
        <f t="shared" si="3"/>
        <v>0</v>
      </c>
      <c r="U9" s="36">
        <f t="shared" si="3"/>
        <v>0</v>
      </c>
      <c r="V9" s="36">
        <f t="shared" si="3"/>
        <v>0</v>
      </c>
      <c r="W9" s="36">
        <f t="shared" si="3"/>
        <v>0</v>
      </c>
      <c r="X9" s="36">
        <f t="shared" si="3"/>
        <v>0</v>
      </c>
      <c r="Y9" s="36">
        <f t="shared" si="3"/>
        <v>0</v>
      </c>
      <c r="Z9" s="36">
        <f t="shared" si="3"/>
        <v>0</v>
      </c>
      <c r="AA9" s="36">
        <f t="shared" si="3"/>
        <v>0</v>
      </c>
      <c r="AB9" s="36">
        <f t="shared" si="3"/>
        <v>0</v>
      </c>
      <c r="AC9" s="36">
        <f t="shared" si="3"/>
        <v>0</v>
      </c>
      <c r="AD9" s="36">
        <f t="shared" si="3"/>
        <v>0</v>
      </c>
      <c r="AE9" s="36">
        <f t="shared" si="3"/>
        <v>0</v>
      </c>
      <c r="AF9" s="36">
        <f t="shared" si="3"/>
        <v>0</v>
      </c>
      <c r="AG9" s="36">
        <f t="shared" si="3"/>
        <v>0</v>
      </c>
      <c r="AH9" s="36">
        <f t="shared" si="3"/>
        <v>0</v>
      </c>
      <c r="AI9" s="36">
        <f t="shared" si="3"/>
        <v>0</v>
      </c>
      <c r="AJ9" s="36">
        <f t="shared" si="3"/>
        <v>0</v>
      </c>
      <c r="AK9" s="36">
        <f t="shared" si="3"/>
        <v>0</v>
      </c>
      <c r="AL9" s="36">
        <f t="shared" si="3"/>
        <v>0</v>
      </c>
      <c r="AM9" s="36">
        <f t="shared" si="3"/>
        <v>0</v>
      </c>
      <c r="AN9" s="36">
        <f t="shared" si="3"/>
        <v>0</v>
      </c>
      <c r="AO9" s="36">
        <f t="shared" si="3"/>
        <v>0</v>
      </c>
      <c r="AP9" s="36">
        <f t="shared" si="3"/>
        <v>0</v>
      </c>
      <c r="AQ9" s="36">
        <f t="shared" si="3"/>
        <v>0</v>
      </c>
      <c r="AR9" s="36">
        <f t="shared" si="3"/>
        <v>0</v>
      </c>
      <c r="AS9" s="36">
        <f t="shared" si="3"/>
        <v>0</v>
      </c>
      <c r="AT9" s="36">
        <f t="shared" si="3"/>
        <v>0</v>
      </c>
      <c r="AU9" s="36">
        <f t="shared" si="3"/>
        <v>0</v>
      </c>
      <c r="AV9" s="36">
        <f t="shared" si="3"/>
        <v>0</v>
      </c>
      <c r="AW9" s="36">
        <f t="shared" si="3"/>
        <v>0</v>
      </c>
      <c r="AX9" s="36">
        <f t="shared" si="3"/>
        <v>0</v>
      </c>
      <c r="AY9" s="36">
        <f t="shared" si="3"/>
        <v>0</v>
      </c>
      <c r="AZ9" s="36">
        <f t="shared" si="3"/>
        <v>0</v>
      </c>
      <c r="BA9" s="36">
        <f t="shared" si="3"/>
        <v>0</v>
      </c>
      <c r="BB9" s="36">
        <f t="shared" si="3"/>
        <v>0</v>
      </c>
      <c r="BC9" s="36">
        <f t="shared" si="3"/>
        <v>0</v>
      </c>
      <c r="BD9" s="36">
        <f t="shared" si="3"/>
        <v>0</v>
      </c>
      <c r="BE9" s="36">
        <f t="shared" si="3"/>
        <v>0</v>
      </c>
      <c r="BF9" s="36">
        <f t="shared" si="3"/>
        <v>0</v>
      </c>
      <c r="BG9" s="36">
        <f t="shared" si="3"/>
        <v>0</v>
      </c>
      <c r="BH9" s="36">
        <f t="shared" si="3"/>
        <v>0</v>
      </c>
      <c r="BI9" s="36">
        <f t="shared" si="3"/>
        <v>0</v>
      </c>
      <c r="BJ9" s="36">
        <f t="shared" si="3"/>
        <v>0</v>
      </c>
      <c r="BK9" s="36">
        <f t="shared" si="3"/>
        <v>0</v>
      </c>
      <c r="BL9" s="36">
        <f t="shared" si="3"/>
        <v>0</v>
      </c>
      <c r="BM9" s="24">
        <v>68690.95</v>
      </c>
    </row>
    <row r="10" spans="1:66" ht="12" customHeight="1">
      <c r="A10" s="111" t="s">
        <v>183</v>
      </c>
      <c r="B10" s="112" t="s">
        <v>184</v>
      </c>
      <c r="C10" s="113">
        <f>RESUMO!D8</f>
        <v>0</v>
      </c>
      <c r="D10" s="20">
        <v>1.66E-2</v>
      </c>
      <c r="E10" s="20">
        <v>1.66E-2</v>
      </c>
      <c r="F10" s="20">
        <v>1.66E-2</v>
      </c>
      <c r="G10" s="20">
        <v>1.66E-2</v>
      </c>
      <c r="H10" s="114">
        <v>1.66E-2</v>
      </c>
      <c r="I10" s="114"/>
      <c r="J10" s="20">
        <v>1.66E-2</v>
      </c>
      <c r="K10" s="20">
        <v>1.66E-2</v>
      </c>
      <c r="L10" s="20">
        <v>1.66E-2</v>
      </c>
      <c r="M10" s="20">
        <v>1.66E-2</v>
      </c>
      <c r="N10" s="20">
        <v>1.66E-2</v>
      </c>
      <c r="O10" s="20">
        <v>1.66E-2</v>
      </c>
      <c r="P10" s="20">
        <v>1.66E-2</v>
      </c>
      <c r="Q10" s="20">
        <v>1.66E-2</v>
      </c>
      <c r="R10" s="20">
        <v>1.66E-2</v>
      </c>
      <c r="S10" s="20">
        <v>1.66E-2</v>
      </c>
      <c r="T10" s="20">
        <v>1.66E-2</v>
      </c>
      <c r="U10" s="20">
        <v>1.66E-2</v>
      </c>
      <c r="V10" s="20">
        <v>1.66E-2</v>
      </c>
      <c r="W10" s="20">
        <v>1.66E-2</v>
      </c>
      <c r="X10" s="20">
        <v>1.66E-2</v>
      </c>
      <c r="Y10" s="20">
        <v>1.66E-2</v>
      </c>
      <c r="Z10" s="20">
        <v>1.66E-2</v>
      </c>
      <c r="AA10" s="20">
        <v>1.66E-2</v>
      </c>
      <c r="AB10" s="20">
        <v>1.66E-2</v>
      </c>
      <c r="AC10" s="20">
        <v>1.66E-2</v>
      </c>
      <c r="AD10" s="20">
        <v>1.66E-2</v>
      </c>
      <c r="AE10" s="20">
        <v>1.66E-2</v>
      </c>
      <c r="AF10" s="20">
        <v>1.66E-2</v>
      </c>
      <c r="AG10" s="20">
        <v>1.66E-2</v>
      </c>
      <c r="AH10" s="20">
        <v>1.66E-2</v>
      </c>
      <c r="AI10" s="20">
        <v>1.66E-2</v>
      </c>
      <c r="AJ10" s="20">
        <v>1.66E-2</v>
      </c>
      <c r="AK10" s="20">
        <v>1.66E-2</v>
      </c>
      <c r="AL10" s="20">
        <v>1.66E-2</v>
      </c>
      <c r="AM10" s="20">
        <v>1.66E-2</v>
      </c>
      <c r="AN10" s="20">
        <v>1.66E-2</v>
      </c>
      <c r="AO10" s="20">
        <v>1.66E-2</v>
      </c>
      <c r="AP10" s="20">
        <v>1.66E-2</v>
      </c>
      <c r="AQ10" s="20">
        <v>1.66E-2</v>
      </c>
      <c r="AR10" s="20">
        <v>1.66E-2</v>
      </c>
      <c r="AS10" s="20">
        <v>1.66E-2</v>
      </c>
      <c r="AT10" s="20">
        <v>1.66E-2</v>
      </c>
      <c r="AU10" s="20">
        <v>1.66E-2</v>
      </c>
      <c r="AV10" s="20">
        <v>1.66E-2</v>
      </c>
      <c r="AW10" s="20">
        <v>1.66E-2</v>
      </c>
      <c r="AX10" s="20">
        <v>1.66E-2</v>
      </c>
      <c r="AY10" s="20">
        <v>1.66E-2</v>
      </c>
      <c r="AZ10" s="20">
        <v>1.66E-2</v>
      </c>
      <c r="BA10" s="20">
        <v>1.66E-2</v>
      </c>
      <c r="BB10" s="20">
        <v>1.66E-2</v>
      </c>
      <c r="BC10" s="20">
        <v>1.7000000000000001E-2</v>
      </c>
      <c r="BD10" s="20">
        <v>1.7000000000000001E-2</v>
      </c>
      <c r="BE10" s="20">
        <v>1.7000000000000001E-2</v>
      </c>
      <c r="BF10" s="20">
        <v>1.7000000000000001E-2</v>
      </c>
      <c r="BG10" s="20">
        <v>1.7000000000000001E-2</v>
      </c>
      <c r="BH10" s="20">
        <v>1.7000000000000001E-2</v>
      </c>
      <c r="BI10" s="20">
        <v>1.7000000000000001E-2</v>
      </c>
      <c r="BJ10" s="20">
        <v>1.7000000000000001E-2</v>
      </c>
      <c r="BK10" s="20">
        <v>1.7000000000000001E-2</v>
      </c>
      <c r="BL10" s="20">
        <v>1.7000000000000001E-2</v>
      </c>
      <c r="BM10" s="21">
        <f t="shared" ref="BM10:BM21" si="4">(SUM(D10:BL10))</f>
        <v>0.99999999999999922</v>
      </c>
    </row>
    <row r="11" spans="1:66" ht="12.95" customHeight="1">
      <c r="A11" s="111"/>
      <c r="B11" s="112"/>
      <c r="C11" s="113"/>
      <c r="D11" s="22">
        <f>$C$10*D10</f>
        <v>0</v>
      </c>
      <c r="E11" s="36">
        <f t="shared" ref="E11:G11" si="5">$C$10*E10</f>
        <v>0</v>
      </c>
      <c r="F11" s="36">
        <f t="shared" si="5"/>
        <v>0</v>
      </c>
      <c r="G11" s="36">
        <f t="shared" si="5"/>
        <v>0</v>
      </c>
      <c r="H11" s="110">
        <f>$C$10*H10</f>
        <v>0</v>
      </c>
      <c r="I11" s="110"/>
      <c r="J11" s="22">
        <f>$C$10*J10</f>
        <v>0</v>
      </c>
      <c r="K11" s="36">
        <f t="shared" ref="K11:BL11" si="6">$C$10*K10</f>
        <v>0</v>
      </c>
      <c r="L11" s="36">
        <f t="shared" si="6"/>
        <v>0</v>
      </c>
      <c r="M11" s="36">
        <f t="shared" si="6"/>
        <v>0</v>
      </c>
      <c r="N11" s="36">
        <f t="shared" si="6"/>
        <v>0</v>
      </c>
      <c r="O11" s="36">
        <f t="shared" si="6"/>
        <v>0</v>
      </c>
      <c r="P11" s="36">
        <f t="shared" si="6"/>
        <v>0</v>
      </c>
      <c r="Q11" s="36">
        <f t="shared" si="6"/>
        <v>0</v>
      </c>
      <c r="R11" s="36">
        <f t="shared" si="6"/>
        <v>0</v>
      </c>
      <c r="S11" s="36">
        <f t="shared" si="6"/>
        <v>0</v>
      </c>
      <c r="T11" s="36">
        <f t="shared" si="6"/>
        <v>0</v>
      </c>
      <c r="U11" s="36">
        <f t="shared" si="6"/>
        <v>0</v>
      </c>
      <c r="V11" s="36">
        <f t="shared" si="6"/>
        <v>0</v>
      </c>
      <c r="W11" s="36">
        <f t="shared" si="6"/>
        <v>0</v>
      </c>
      <c r="X11" s="36">
        <f t="shared" si="6"/>
        <v>0</v>
      </c>
      <c r="Y11" s="36">
        <f t="shared" si="6"/>
        <v>0</v>
      </c>
      <c r="Z11" s="36">
        <f t="shared" si="6"/>
        <v>0</v>
      </c>
      <c r="AA11" s="36">
        <f t="shared" si="6"/>
        <v>0</v>
      </c>
      <c r="AB11" s="36">
        <f t="shared" si="6"/>
        <v>0</v>
      </c>
      <c r="AC11" s="36">
        <f t="shared" si="6"/>
        <v>0</v>
      </c>
      <c r="AD11" s="36">
        <f t="shared" si="6"/>
        <v>0</v>
      </c>
      <c r="AE11" s="36">
        <f t="shared" si="6"/>
        <v>0</v>
      </c>
      <c r="AF11" s="36">
        <f t="shared" si="6"/>
        <v>0</v>
      </c>
      <c r="AG11" s="36">
        <f t="shared" si="6"/>
        <v>0</v>
      </c>
      <c r="AH11" s="36">
        <f t="shared" si="6"/>
        <v>0</v>
      </c>
      <c r="AI11" s="36">
        <f t="shared" si="6"/>
        <v>0</v>
      </c>
      <c r="AJ11" s="36">
        <f t="shared" si="6"/>
        <v>0</v>
      </c>
      <c r="AK11" s="36">
        <f t="shared" si="6"/>
        <v>0</v>
      </c>
      <c r="AL11" s="36">
        <f t="shared" si="6"/>
        <v>0</v>
      </c>
      <c r="AM11" s="36">
        <f t="shared" si="6"/>
        <v>0</v>
      </c>
      <c r="AN11" s="36">
        <f t="shared" si="6"/>
        <v>0</v>
      </c>
      <c r="AO11" s="36">
        <f t="shared" si="6"/>
        <v>0</v>
      </c>
      <c r="AP11" s="36">
        <f t="shared" si="6"/>
        <v>0</v>
      </c>
      <c r="AQ11" s="36">
        <f t="shared" si="6"/>
        <v>0</v>
      </c>
      <c r="AR11" s="36">
        <f t="shared" si="6"/>
        <v>0</v>
      </c>
      <c r="AS11" s="36">
        <f t="shared" si="6"/>
        <v>0</v>
      </c>
      <c r="AT11" s="36">
        <f t="shared" si="6"/>
        <v>0</v>
      </c>
      <c r="AU11" s="36">
        <f t="shared" si="6"/>
        <v>0</v>
      </c>
      <c r="AV11" s="36">
        <f t="shared" si="6"/>
        <v>0</v>
      </c>
      <c r="AW11" s="36">
        <f t="shared" si="6"/>
        <v>0</v>
      </c>
      <c r="AX11" s="36">
        <f t="shared" si="6"/>
        <v>0</v>
      </c>
      <c r="AY11" s="36">
        <f t="shared" si="6"/>
        <v>0</v>
      </c>
      <c r="AZ11" s="36">
        <f t="shared" si="6"/>
        <v>0</v>
      </c>
      <c r="BA11" s="36">
        <f t="shared" si="6"/>
        <v>0</v>
      </c>
      <c r="BB11" s="36">
        <f t="shared" si="6"/>
        <v>0</v>
      </c>
      <c r="BC11" s="36">
        <f t="shared" si="6"/>
        <v>0</v>
      </c>
      <c r="BD11" s="36">
        <f t="shared" si="6"/>
        <v>0</v>
      </c>
      <c r="BE11" s="36">
        <f t="shared" si="6"/>
        <v>0</v>
      </c>
      <c r="BF11" s="36">
        <f t="shared" si="6"/>
        <v>0</v>
      </c>
      <c r="BG11" s="36">
        <f t="shared" si="6"/>
        <v>0</v>
      </c>
      <c r="BH11" s="36">
        <f t="shared" si="6"/>
        <v>0</v>
      </c>
      <c r="BI11" s="36">
        <f t="shared" si="6"/>
        <v>0</v>
      </c>
      <c r="BJ11" s="36">
        <f t="shared" si="6"/>
        <v>0</v>
      </c>
      <c r="BK11" s="36">
        <f t="shared" si="6"/>
        <v>0</v>
      </c>
      <c r="BL11" s="36">
        <f t="shared" si="6"/>
        <v>0</v>
      </c>
      <c r="BM11" s="24">
        <f t="shared" si="4"/>
        <v>0</v>
      </c>
    </row>
    <row r="12" spans="1:66" ht="12" customHeight="1">
      <c r="A12" s="111" t="s">
        <v>255</v>
      </c>
      <c r="B12" s="112" t="s">
        <v>256</v>
      </c>
      <c r="C12" s="113">
        <f>RESUMO!D9</f>
        <v>0</v>
      </c>
      <c r="D12" s="20">
        <v>1.66E-2</v>
      </c>
      <c r="E12" s="20">
        <v>1.66E-2</v>
      </c>
      <c r="F12" s="20">
        <v>1.66E-2</v>
      </c>
      <c r="G12" s="20">
        <v>1.66E-2</v>
      </c>
      <c r="H12" s="114">
        <v>1.66E-2</v>
      </c>
      <c r="I12" s="114"/>
      <c r="J12" s="20">
        <v>1.66E-2</v>
      </c>
      <c r="K12" s="20">
        <v>1.66E-2</v>
      </c>
      <c r="L12" s="20">
        <v>1.66E-2</v>
      </c>
      <c r="M12" s="20">
        <v>1.66E-2</v>
      </c>
      <c r="N12" s="20">
        <v>1.66E-2</v>
      </c>
      <c r="O12" s="20">
        <v>1.66E-2</v>
      </c>
      <c r="P12" s="20">
        <v>1.66E-2</v>
      </c>
      <c r="Q12" s="20">
        <v>1.66E-2</v>
      </c>
      <c r="R12" s="20">
        <v>1.66E-2</v>
      </c>
      <c r="S12" s="20">
        <v>1.66E-2</v>
      </c>
      <c r="T12" s="20">
        <v>1.66E-2</v>
      </c>
      <c r="U12" s="20">
        <v>1.66E-2</v>
      </c>
      <c r="V12" s="20">
        <v>1.66E-2</v>
      </c>
      <c r="W12" s="20">
        <v>1.66E-2</v>
      </c>
      <c r="X12" s="20">
        <v>1.66E-2</v>
      </c>
      <c r="Y12" s="20">
        <v>1.66E-2</v>
      </c>
      <c r="Z12" s="20">
        <v>1.66E-2</v>
      </c>
      <c r="AA12" s="20">
        <v>1.66E-2</v>
      </c>
      <c r="AB12" s="20">
        <v>1.66E-2</v>
      </c>
      <c r="AC12" s="20">
        <v>1.66E-2</v>
      </c>
      <c r="AD12" s="20">
        <v>1.66E-2</v>
      </c>
      <c r="AE12" s="20">
        <v>1.66E-2</v>
      </c>
      <c r="AF12" s="20">
        <v>1.66E-2</v>
      </c>
      <c r="AG12" s="20">
        <v>1.66E-2</v>
      </c>
      <c r="AH12" s="20">
        <v>1.66E-2</v>
      </c>
      <c r="AI12" s="20">
        <v>1.66E-2</v>
      </c>
      <c r="AJ12" s="20">
        <v>1.66E-2</v>
      </c>
      <c r="AK12" s="20">
        <v>1.66E-2</v>
      </c>
      <c r="AL12" s="20">
        <v>1.66E-2</v>
      </c>
      <c r="AM12" s="20">
        <v>1.66E-2</v>
      </c>
      <c r="AN12" s="20">
        <v>1.66E-2</v>
      </c>
      <c r="AO12" s="20">
        <v>1.66E-2</v>
      </c>
      <c r="AP12" s="20">
        <v>1.66E-2</v>
      </c>
      <c r="AQ12" s="20">
        <v>1.66E-2</v>
      </c>
      <c r="AR12" s="20">
        <v>1.66E-2</v>
      </c>
      <c r="AS12" s="20">
        <v>1.66E-2</v>
      </c>
      <c r="AT12" s="20">
        <v>1.66E-2</v>
      </c>
      <c r="AU12" s="20">
        <v>1.66E-2</v>
      </c>
      <c r="AV12" s="20">
        <v>1.66E-2</v>
      </c>
      <c r="AW12" s="20">
        <v>1.66E-2</v>
      </c>
      <c r="AX12" s="20">
        <v>1.66E-2</v>
      </c>
      <c r="AY12" s="20">
        <v>1.66E-2</v>
      </c>
      <c r="AZ12" s="20">
        <v>1.66E-2</v>
      </c>
      <c r="BA12" s="20">
        <v>1.66E-2</v>
      </c>
      <c r="BB12" s="20">
        <v>1.66E-2</v>
      </c>
      <c r="BC12" s="20">
        <v>1.7000000000000001E-2</v>
      </c>
      <c r="BD12" s="20">
        <v>1.7000000000000001E-2</v>
      </c>
      <c r="BE12" s="20">
        <v>1.7000000000000001E-2</v>
      </c>
      <c r="BF12" s="20">
        <v>1.7000000000000001E-2</v>
      </c>
      <c r="BG12" s="20">
        <v>1.7000000000000001E-2</v>
      </c>
      <c r="BH12" s="20">
        <v>1.7000000000000001E-2</v>
      </c>
      <c r="BI12" s="20">
        <v>1.7000000000000001E-2</v>
      </c>
      <c r="BJ12" s="20">
        <v>1.7000000000000001E-2</v>
      </c>
      <c r="BK12" s="20">
        <v>1.7000000000000001E-2</v>
      </c>
      <c r="BL12" s="20">
        <v>1.7000000000000001E-2</v>
      </c>
      <c r="BM12" s="21">
        <f t="shared" si="4"/>
        <v>0.99999999999999922</v>
      </c>
    </row>
    <row r="13" spans="1:66" ht="12.95" customHeight="1">
      <c r="A13" s="111"/>
      <c r="B13" s="112"/>
      <c r="C13" s="113"/>
      <c r="D13" s="22">
        <f>$C$12*D12</f>
        <v>0</v>
      </c>
      <c r="E13" s="36">
        <f t="shared" ref="E13:G13" si="7">$C$12*E12</f>
        <v>0</v>
      </c>
      <c r="F13" s="36">
        <f t="shared" si="7"/>
        <v>0</v>
      </c>
      <c r="G13" s="36">
        <f t="shared" si="7"/>
        <v>0</v>
      </c>
      <c r="H13" s="110">
        <f>$C$12*H12</f>
        <v>0</v>
      </c>
      <c r="I13" s="110"/>
      <c r="J13" s="22">
        <f>$C$12*J12</f>
        <v>0</v>
      </c>
      <c r="K13" s="36">
        <f t="shared" ref="K13:BL13" si="8">$C$12*K12</f>
        <v>0</v>
      </c>
      <c r="L13" s="36">
        <f t="shared" si="8"/>
        <v>0</v>
      </c>
      <c r="M13" s="36">
        <f t="shared" si="8"/>
        <v>0</v>
      </c>
      <c r="N13" s="36">
        <f t="shared" si="8"/>
        <v>0</v>
      </c>
      <c r="O13" s="36">
        <f t="shared" si="8"/>
        <v>0</v>
      </c>
      <c r="P13" s="36">
        <f t="shared" si="8"/>
        <v>0</v>
      </c>
      <c r="Q13" s="36">
        <f t="shared" si="8"/>
        <v>0</v>
      </c>
      <c r="R13" s="36">
        <f t="shared" si="8"/>
        <v>0</v>
      </c>
      <c r="S13" s="36">
        <f t="shared" si="8"/>
        <v>0</v>
      </c>
      <c r="T13" s="36">
        <f t="shared" si="8"/>
        <v>0</v>
      </c>
      <c r="U13" s="36">
        <f t="shared" si="8"/>
        <v>0</v>
      </c>
      <c r="V13" s="36">
        <f t="shared" si="8"/>
        <v>0</v>
      </c>
      <c r="W13" s="36">
        <f t="shared" si="8"/>
        <v>0</v>
      </c>
      <c r="X13" s="36">
        <f t="shared" si="8"/>
        <v>0</v>
      </c>
      <c r="Y13" s="36">
        <f t="shared" si="8"/>
        <v>0</v>
      </c>
      <c r="Z13" s="36">
        <f t="shared" si="8"/>
        <v>0</v>
      </c>
      <c r="AA13" s="36">
        <f t="shared" si="8"/>
        <v>0</v>
      </c>
      <c r="AB13" s="36">
        <f t="shared" si="8"/>
        <v>0</v>
      </c>
      <c r="AC13" s="36">
        <f t="shared" si="8"/>
        <v>0</v>
      </c>
      <c r="AD13" s="36">
        <f t="shared" si="8"/>
        <v>0</v>
      </c>
      <c r="AE13" s="36">
        <f t="shared" si="8"/>
        <v>0</v>
      </c>
      <c r="AF13" s="36">
        <f t="shared" si="8"/>
        <v>0</v>
      </c>
      <c r="AG13" s="36">
        <f t="shared" si="8"/>
        <v>0</v>
      </c>
      <c r="AH13" s="36">
        <f t="shared" si="8"/>
        <v>0</v>
      </c>
      <c r="AI13" s="36">
        <f t="shared" si="8"/>
        <v>0</v>
      </c>
      <c r="AJ13" s="36">
        <f t="shared" si="8"/>
        <v>0</v>
      </c>
      <c r="AK13" s="36">
        <f t="shared" si="8"/>
        <v>0</v>
      </c>
      <c r="AL13" s="36">
        <f t="shared" si="8"/>
        <v>0</v>
      </c>
      <c r="AM13" s="36">
        <f t="shared" si="8"/>
        <v>0</v>
      </c>
      <c r="AN13" s="36">
        <f t="shared" si="8"/>
        <v>0</v>
      </c>
      <c r="AO13" s="36">
        <f t="shared" si="8"/>
        <v>0</v>
      </c>
      <c r="AP13" s="36">
        <f t="shared" si="8"/>
        <v>0</v>
      </c>
      <c r="AQ13" s="36">
        <f t="shared" si="8"/>
        <v>0</v>
      </c>
      <c r="AR13" s="36">
        <f t="shared" si="8"/>
        <v>0</v>
      </c>
      <c r="AS13" s="36">
        <f t="shared" si="8"/>
        <v>0</v>
      </c>
      <c r="AT13" s="36">
        <f t="shared" si="8"/>
        <v>0</v>
      </c>
      <c r="AU13" s="36">
        <f t="shared" si="8"/>
        <v>0</v>
      </c>
      <c r="AV13" s="36">
        <f t="shared" si="8"/>
        <v>0</v>
      </c>
      <c r="AW13" s="36">
        <f t="shared" si="8"/>
        <v>0</v>
      </c>
      <c r="AX13" s="36">
        <f t="shared" si="8"/>
        <v>0</v>
      </c>
      <c r="AY13" s="36">
        <f t="shared" si="8"/>
        <v>0</v>
      </c>
      <c r="AZ13" s="36">
        <f t="shared" si="8"/>
        <v>0</v>
      </c>
      <c r="BA13" s="36">
        <f t="shared" si="8"/>
        <v>0</v>
      </c>
      <c r="BB13" s="36">
        <f t="shared" si="8"/>
        <v>0</v>
      </c>
      <c r="BC13" s="36">
        <f t="shared" si="8"/>
        <v>0</v>
      </c>
      <c r="BD13" s="36">
        <f t="shared" si="8"/>
        <v>0</v>
      </c>
      <c r="BE13" s="36">
        <f t="shared" si="8"/>
        <v>0</v>
      </c>
      <c r="BF13" s="36">
        <f t="shared" si="8"/>
        <v>0</v>
      </c>
      <c r="BG13" s="36">
        <f t="shared" si="8"/>
        <v>0</v>
      </c>
      <c r="BH13" s="36">
        <f t="shared" si="8"/>
        <v>0</v>
      </c>
      <c r="BI13" s="36">
        <f t="shared" si="8"/>
        <v>0</v>
      </c>
      <c r="BJ13" s="36">
        <f t="shared" si="8"/>
        <v>0</v>
      </c>
      <c r="BK13" s="36">
        <f t="shared" si="8"/>
        <v>0</v>
      </c>
      <c r="BL13" s="36">
        <f t="shared" si="8"/>
        <v>0</v>
      </c>
      <c r="BM13" s="24">
        <f t="shared" si="4"/>
        <v>0</v>
      </c>
    </row>
    <row r="14" spans="1:66" ht="12" customHeight="1">
      <c r="A14" s="111" t="s">
        <v>265</v>
      </c>
      <c r="B14" s="112" t="s">
        <v>266</v>
      </c>
      <c r="C14" s="113">
        <f>RESUMO!D10</f>
        <v>0</v>
      </c>
      <c r="D14" s="20">
        <v>1.66E-2</v>
      </c>
      <c r="E14" s="20">
        <v>1.66E-2</v>
      </c>
      <c r="F14" s="20">
        <v>1.66E-2</v>
      </c>
      <c r="G14" s="20">
        <v>1.66E-2</v>
      </c>
      <c r="H14" s="114">
        <v>1.66E-2</v>
      </c>
      <c r="I14" s="114"/>
      <c r="J14" s="20">
        <v>1.66E-2</v>
      </c>
      <c r="K14" s="20">
        <v>1.66E-2</v>
      </c>
      <c r="L14" s="20">
        <v>1.66E-2</v>
      </c>
      <c r="M14" s="20">
        <v>1.66E-2</v>
      </c>
      <c r="N14" s="20">
        <v>1.66E-2</v>
      </c>
      <c r="O14" s="20">
        <v>1.66E-2</v>
      </c>
      <c r="P14" s="20">
        <v>1.66E-2</v>
      </c>
      <c r="Q14" s="20">
        <v>1.66E-2</v>
      </c>
      <c r="R14" s="20">
        <v>1.66E-2</v>
      </c>
      <c r="S14" s="20">
        <v>1.66E-2</v>
      </c>
      <c r="T14" s="20">
        <v>1.66E-2</v>
      </c>
      <c r="U14" s="20">
        <v>1.66E-2</v>
      </c>
      <c r="V14" s="20">
        <v>1.66E-2</v>
      </c>
      <c r="W14" s="20">
        <v>1.66E-2</v>
      </c>
      <c r="X14" s="20">
        <v>1.66E-2</v>
      </c>
      <c r="Y14" s="20">
        <v>1.66E-2</v>
      </c>
      <c r="Z14" s="20">
        <v>1.66E-2</v>
      </c>
      <c r="AA14" s="20">
        <v>1.66E-2</v>
      </c>
      <c r="AB14" s="20">
        <v>1.66E-2</v>
      </c>
      <c r="AC14" s="20">
        <v>1.66E-2</v>
      </c>
      <c r="AD14" s="20">
        <v>1.66E-2</v>
      </c>
      <c r="AE14" s="20">
        <v>1.66E-2</v>
      </c>
      <c r="AF14" s="20">
        <v>1.66E-2</v>
      </c>
      <c r="AG14" s="20">
        <v>1.66E-2</v>
      </c>
      <c r="AH14" s="20">
        <v>1.66E-2</v>
      </c>
      <c r="AI14" s="20">
        <v>1.66E-2</v>
      </c>
      <c r="AJ14" s="20">
        <v>1.66E-2</v>
      </c>
      <c r="AK14" s="20">
        <v>1.66E-2</v>
      </c>
      <c r="AL14" s="20">
        <v>1.66E-2</v>
      </c>
      <c r="AM14" s="20">
        <v>1.66E-2</v>
      </c>
      <c r="AN14" s="20">
        <v>1.66E-2</v>
      </c>
      <c r="AO14" s="20">
        <v>1.66E-2</v>
      </c>
      <c r="AP14" s="20">
        <v>1.66E-2</v>
      </c>
      <c r="AQ14" s="20">
        <v>1.66E-2</v>
      </c>
      <c r="AR14" s="20">
        <v>1.66E-2</v>
      </c>
      <c r="AS14" s="20">
        <v>1.66E-2</v>
      </c>
      <c r="AT14" s="20">
        <v>1.66E-2</v>
      </c>
      <c r="AU14" s="20">
        <v>1.66E-2</v>
      </c>
      <c r="AV14" s="20">
        <v>1.66E-2</v>
      </c>
      <c r="AW14" s="20">
        <v>1.66E-2</v>
      </c>
      <c r="AX14" s="20">
        <v>1.66E-2</v>
      </c>
      <c r="AY14" s="20">
        <v>1.66E-2</v>
      </c>
      <c r="AZ14" s="20">
        <v>1.66E-2</v>
      </c>
      <c r="BA14" s="20">
        <v>1.66E-2</v>
      </c>
      <c r="BB14" s="20">
        <v>1.66E-2</v>
      </c>
      <c r="BC14" s="20">
        <v>1.7000000000000001E-2</v>
      </c>
      <c r="BD14" s="20">
        <v>1.7000000000000001E-2</v>
      </c>
      <c r="BE14" s="20">
        <v>1.7000000000000001E-2</v>
      </c>
      <c r="BF14" s="20">
        <v>1.7000000000000001E-2</v>
      </c>
      <c r="BG14" s="20">
        <v>1.7000000000000001E-2</v>
      </c>
      <c r="BH14" s="20">
        <v>1.7000000000000001E-2</v>
      </c>
      <c r="BI14" s="20">
        <v>1.7000000000000001E-2</v>
      </c>
      <c r="BJ14" s="20">
        <v>1.7000000000000001E-2</v>
      </c>
      <c r="BK14" s="20">
        <v>1.7000000000000001E-2</v>
      </c>
      <c r="BL14" s="20">
        <v>1.7000000000000001E-2</v>
      </c>
      <c r="BM14" s="21">
        <f t="shared" si="4"/>
        <v>0.99999999999999922</v>
      </c>
    </row>
    <row r="15" spans="1:66" ht="12.95" customHeight="1">
      <c r="A15" s="111"/>
      <c r="B15" s="112"/>
      <c r="C15" s="113"/>
      <c r="D15" s="22">
        <f>$C$14*D14</f>
        <v>0</v>
      </c>
      <c r="E15" s="36">
        <f t="shared" ref="E15:G15" si="9">$C$14*E14</f>
        <v>0</v>
      </c>
      <c r="F15" s="36">
        <f t="shared" si="9"/>
        <v>0</v>
      </c>
      <c r="G15" s="36">
        <f t="shared" si="9"/>
        <v>0</v>
      </c>
      <c r="H15" s="110">
        <f>$C$14*H14</f>
        <v>0</v>
      </c>
      <c r="I15" s="110"/>
      <c r="J15" s="22">
        <f>$C$14*J14</f>
        <v>0</v>
      </c>
      <c r="K15" s="36">
        <f t="shared" ref="K15:BL15" si="10">$C$14*K14</f>
        <v>0</v>
      </c>
      <c r="L15" s="36">
        <f t="shared" si="10"/>
        <v>0</v>
      </c>
      <c r="M15" s="36">
        <f t="shared" si="10"/>
        <v>0</v>
      </c>
      <c r="N15" s="36">
        <f t="shared" si="10"/>
        <v>0</v>
      </c>
      <c r="O15" s="36">
        <f t="shared" si="10"/>
        <v>0</v>
      </c>
      <c r="P15" s="36">
        <f t="shared" si="10"/>
        <v>0</v>
      </c>
      <c r="Q15" s="36">
        <f t="shared" si="10"/>
        <v>0</v>
      </c>
      <c r="R15" s="36">
        <f t="shared" si="10"/>
        <v>0</v>
      </c>
      <c r="S15" s="36">
        <f t="shared" si="10"/>
        <v>0</v>
      </c>
      <c r="T15" s="36">
        <f t="shared" si="10"/>
        <v>0</v>
      </c>
      <c r="U15" s="36">
        <f t="shared" si="10"/>
        <v>0</v>
      </c>
      <c r="V15" s="36">
        <f t="shared" si="10"/>
        <v>0</v>
      </c>
      <c r="W15" s="36">
        <f t="shared" si="10"/>
        <v>0</v>
      </c>
      <c r="X15" s="36">
        <f t="shared" si="10"/>
        <v>0</v>
      </c>
      <c r="Y15" s="36">
        <f t="shared" si="10"/>
        <v>0</v>
      </c>
      <c r="Z15" s="36">
        <f t="shared" si="10"/>
        <v>0</v>
      </c>
      <c r="AA15" s="36">
        <f t="shared" si="10"/>
        <v>0</v>
      </c>
      <c r="AB15" s="36">
        <f t="shared" si="10"/>
        <v>0</v>
      </c>
      <c r="AC15" s="36">
        <f t="shared" si="10"/>
        <v>0</v>
      </c>
      <c r="AD15" s="36">
        <f t="shared" si="10"/>
        <v>0</v>
      </c>
      <c r="AE15" s="36">
        <f t="shared" si="10"/>
        <v>0</v>
      </c>
      <c r="AF15" s="36">
        <f t="shared" si="10"/>
        <v>0</v>
      </c>
      <c r="AG15" s="36">
        <f t="shared" si="10"/>
        <v>0</v>
      </c>
      <c r="AH15" s="36">
        <f t="shared" si="10"/>
        <v>0</v>
      </c>
      <c r="AI15" s="36">
        <f t="shared" si="10"/>
        <v>0</v>
      </c>
      <c r="AJ15" s="36">
        <f t="shared" si="10"/>
        <v>0</v>
      </c>
      <c r="AK15" s="36">
        <f t="shared" si="10"/>
        <v>0</v>
      </c>
      <c r="AL15" s="36">
        <f t="shared" si="10"/>
        <v>0</v>
      </c>
      <c r="AM15" s="36">
        <f t="shared" si="10"/>
        <v>0</v>
      </c>
      <c r="AN15" s="36">
        <f t="shared" si="10"/>
        <v>0</v>
      </c>
      <c r="AO15" s="36">
        <f t="shared" si="10"/>
        <v>0</v>
      </c>
      <c r="AP15" s="36">
        <f t="shared" si="10"/>
        <v>0</v>
      </c>
      <c r="AQ15" s="36">
        <f t="shared" si="10"/>
        <v>0</v>
      </c>
      <c r="AR15" s="36">
        <f t="shared" si="10"/>
        <v>0</v>
      </c>
      <c r="AS15" s="36">
        <f t="shared" si="10"/>
        <v>0</v>
      </c>
      <c r="AT15" s="36">
        <f t="shared" si="10"/>
        <v>0</v>
      </c>
      <c r="AU15" s="36">
        <f t="shared" si="10"/>
        <v>0</v>
      </c>
      <c r="AV15" s="36">
        <f t="shared" si="10"/>
        <v>0</v>
      </c>
      <c r="AW15" s="36">
        <f t="shared" si="10"/>
        <v>0</v>
      </c>
      <c r="AX15" s="36">
        <f t="shared" si="10"/>
        <v>0</v>
      </c>
      <c r="AY15" s="36">
        <f t="shared" si="10"/>
        <v>0</v>
      </c>
      <c r="AZ15" s="36">
        <f t="shared" si="10"/>
        <v>0</v>
      </c>
      <c r="BA15" s="36">
        <f t="shared" si="10"/>
        <v>0</v>
      </c>
      <c r="BB15" s="36">
        <f t="shared" si="10"/>
        <v>0</v>
      </c>
      <c r="BC15" s="36">
        <f t="shared" si="10"/>
        <v>0</v>
      </c>
      <c r="BD15" s="36">
        <f t="shared" si="10"/>
        <v>0</v>
      </c>
      <c r="BE15" s="36">
        <f t="shared" si="10"/>
        <v>0</v>
      </c>
      <c r="BF15" s="36">
        <f t="shared" si="10"/>
        <v>0</v>
      </c>
      <c r="BG15" s="36">
        <f t="shared" si="10"/>
        <v>0</v>
      </c>
      <c r="BH15" s="36">
        <f t="shared" si="10"/>
        <v>0</v>
      </c>
      <c r="BI15" s="36">
        <f t="shared" si="10"/>
        <v>0</v>
      </c>
      <c r="BJ15" s="36">
        <f t="shared" si="10"/>
        <v>0</v>
      </c>
      <c r="BK15" s="36">
        <f t="shared" si="10"/>
        <v>0</v>
      </c>
      <c r="BL15" s="36">
        <f t="shared" si="10"/>
        <v>0</v>
      </c>
      <c r="BM15" s="24">
        <f t="shared" si="4"/>
        <v>0</v>
      </c>
    </row>
    <row r="16" spans="1:66" ht="12" customHeight="1">
      <c r="A16" s="111" t="s">
        <v>289</v>
      </c>
      <c r="B16" s="112" t="s">
        <v>290</v>
      </c>
      <c r="C16" s="113">
        <f>RESUMO!D11</f>
        <v>0</v>
      </c>
      <c r="D16" s="20">
        <v>1.66E-2</v>
      </c>
      <c r="E16" s="20">
        <v>1.66E-2</v>
      </c>
      <c r="F16" s="20">
        <v>1.66E-2</v>
      </c>
      <c r="G16" s="20">
        <v>1.66E-2</v>
      </c>
      <c r="H16" s="114">
        <v>1.66E-2</v>
      </c>
      <c r="I16" s="114"/>
      <c r="J16" s="20">
        <v>1.66E-2</v>
      </c>
      <c r="K16" s="20">
        <v>1.66E-2</v>
      </c>
      <c r="L16" s="20">
        <v>1.66E-2</v>
      </c>
      <c r="M16" s="20">
        <v>1.66E-2</v>
      </c>
      <c r="N16" s="20">
        <v>1.66E-2</v>
      </c>
      <c r="O16" s="20">
        <v>1.66E-2</v>
      </c>
      <c r="P16" s="20">
        <v>1.66E-2</v>
      </c>
      <c r="Q16" s="20">
        <v>1.66E-2</v>
      </c>
      <c r="R16" s="20">
        <v>1.66E-2</v>
      </c>
      <c r="S16" s="20">
        <v>1.66E-2</v>
      </c>
      <c r="T16" s="20">
        <v>1.66E-2</v>
      </c>
      <c r="U16" s="20">
        <v>1.66E-2</v>
      </c>
      <c r="V16" s="20">
        <v>1.66E-2</v>
      </c>
      <c r="W16" s="20">
        <v>1.66E-2</v>
      </c>
      <c r="X16" s="20">
        <v>1.66E-2</v>
      </c>
      <c r="Y16" s="20">
        <v>1.66E-2</v>
      </c>
      <c r="Z16" s="20">
        <v>1.66E-2</v>
      </c>
      <c r="AA16" s="20">
        <v>1.66E-2</v>
      </c>
      <c r="AB16" s="20">
        <v>1.66E-2</v>
      </c>
      <c r="AC16" s="20">
        <v>1.66E-2</v>
      </c>
      <c r="AD16" s="20">
        <v>1.66E-2</v>
      </c>
      <c r="AE16" s="20">
        <v>1.66E-2</v>
      </c>
      <c r="AF16" s="20">
        <v>1.66E-2</v>
      </c>
      <c r="AG16" s="20">
        <v>1.66E-2</v>
      </c>
      <c r="AH16" s="20">
        <v>1.66E-2</v>
      </c>
      <c r="AI16" s="20">
        <v>1.66E-2</v>
      </c>
      <c r="AJ16" s="20">
        <v>1.66E-2</v>
      </c>
      <c r="AK16" s="20">
        <v>1.66E-2</v>
      </c>
      <c r="AL16" s="20">
        <v>1.66E-2</v>
      </c>
      <c r="AM16" s="20">
        <v>1.66E-2</v>
      </c>
      <c r="AN16" s="20">
        <v>1.66E-2</v>
      </c>
      <c r="AO16" s="20">
        <v>1.66E-2</v>
      </c>
      <c r="AP16" s="20">
        <v>1.66E-2</v>
      </c>
      <c r="AQ16" s="20">
        <v>1.66E-2</v>
      </c>
      <c r="AR16" s="20">
        <v>1.66E-2</v>
      </c>
      <c r="AS16" s="20">
        <v>1.66E-2</v>
      </c>
      <c r="AT16" s="20">
        <v>1.66E-2</v>
      </c>
      <c r="AU16" s="20">
        <v>1.66E-2</v>
      </c>
      <c r="AV16" s="20">
        <v>1.66E-2</v>
      </c>
      <c r="AW16" s="20">
        <v>1.66E-2</v>
      </c>
      <c r="AX16" s="20">
        <v>1.66E-2</v>
      </c>
      <c r="AY16" s="20">
        <v>1.66E-2</v>
      </c>
      <c r="AZ16" s="20">
        <v>1.66E-2</v>
      </c>
      <c r="BA16" s="20">
        <v>1.66E-2</v>
      </c>
      <c r="BB16" s="20">
        <v>1.66E-2</v>
      </c>
      <c r="BC16" s="20">
        <v>1.7000000000000001E-2</v>
      </c>
      <c r="BD16" s="20">
        <v>1.7000000000000001E-2</v>
      </c>
      <c r="BE16" s="20">
        <v>1.7000000000000001E-2</v>
      </c>
      <c r="BF16" s="20">
        <v>1.7000000000000001E-2</v>
      </c>
      <c r="BG16" s="20">
        <v>1.7000000000000001E-2</v>
      </c>
      <c r="BH16" s="20">
        <v>1.7000000000000001E-2</v>
      </c>
      <c r="BI16" s="20">
        <v>1.7000000000000001E-2</v>
      </c>
      <c r="BJ16" s="20">
        <v>1.7000000000000001E-2</v>
      </c>
      <c r="BK16" s="20">
        <v>1.7000000000000001E-2</v>
      </c>
      <c r="BL16" s="20">
        <v>1.7000000000000001E-2</v>
      </c>
      <c r="BM16" s="21">
        <f t="shared" si="4"/>
        <v>0.99999999999999922</v>
      </c>
    </row>
    <row r="17" spans="1:65" ht="12.95" customHeight="1">
      <c r="A17" s="111"/>
      <c r="B17" s="112"/>
      <c r="C17" s="113"/>
      <c r="D17" s="22">
        <f>$C$16*D16</f>
        <v>0</v>
      </c>
      <c r="E17" s="36">
        <f t="shared" ref="E17:G17" si="11">$C$16*E16</f>
        <v>0</v>
      </c>
      <c r="F17" s="36">
        <f t="shared" si="11"/>
        <v>0</v>
      </c>
      <c r="G17" s="36">
        <f t="shared" si="11"/>
        <v>0</v>
      </c>
      <c r="H17" s="110">
        <f>$C$16*H16</f>
        <v>0</v>
      </c>
      <c r="I17" s="110"/>
      <c r="J17" s="22">
        <f>$C$16*J16</f>
        <v>0</v>
      </c>
      <c r="K17" s="36">
        <f t="shared" ref="K17:BL17" si="12">$C$16*K16</f>
        <v>0</v>
      </c>
      <c r="L17" s="36">
        <f t="shared" si="12"/>
        <v>0</v>
      </c>
      <c r="M17" s="36">
        <f t="shared" si="12"/>
        <v>0</v>
      </c>
      <c r="N17" s="36">
        <f t="shared" si="12"/>
        <v>0</v>
      </c>
      <c r="O17" s="36">
        <f t="shared" si="12"/>
        <v>0</v>
      </c>
      <c r="P17" s="36">
        <f t="shared" si="12"/>
        <v>0</v>
      </c>
      <c r="Q17" s="36">
        <f t="shared" si="12"/>
        <v>0</v>
      </c>
      <c r="R17" s="36">
        <f t="shared" si="12"/>
        <v>0</v>
      </c>
      <c r="S17" s="36">
        <f t="shared" si="12"/>
        <v>0</v>
      </c>
      <c r="T17" s="36">
        <f t="shared" si="12"/>
        <v>0</v>
      </c>
      <c r="U17" s="36">
        <f t="shared" si="12"/>
        <v>0</v>
      </c>
      <c r="V17" s="36">
        <f t="shared" si="12"/>
        <v>0</v>
      </c>
      <c r="W17" s="36">
        <f t="shared" si="12"/>
        <v>0</v>
      </c>
      <c r="X17" s="36">
        <f t="shared" si="12"/>
        <v>0</v>
      </c>
      <c r="Y17" s="36">
        <f t="shared" si="12"/>
        <v>0</v>
      </c>
      <c r="Z17" s="36">
        <f t="shared" si="12"/>
        <v>0</v>
      </c>
      <c r="AA17" s="36">
        <f t="shared" si="12"/>
        <v>0</v>
      </c>
      <c r="AB17" s="36">
        <f t="shared" si="12"/>
        <v>0</v>
      </c>
      <c r="AC17" s="36">
        <f t="shared" si="12"/>
        <v>0</v>
      </c>
      <c r="AD17" s="36">
        <f t="shared" si="12"/>
        <v>0</v>
      </c>
      <c r="AE17" s="36">
        <f t="shared" si="12"/>
        <v>0</v>
      </c>
      <c r="AF17" s="36">
        <f t="shared" si="12"/>
        <v>0</v>
      </c>
      <c r="AG17" s="36">
        <f t="shared" si="12"/>
        <v>0</v>
      </c>
      <c r="AH17" s="36">
        <f t="shared" si="12"/>
        <v>0</v>
      </c>
      <c r="AI17" s="36">
        <f t="shared" si="12"/>
        <v>0</v>
      </c>
      <c r="AJ17" s="36">
        <f t="shared" si="12"/>
        <v>0</v>
      </c>
      <c r="AK17" s="36">
        <f t="shared" si="12"/>
        <v>0</v>
      </c>
      <c r="AL17" s="36">
        <f t="shared" si="12"/>
        <v>0</v>
      </c>
      <c r="AM17" s="36">
        <f t="shared" si="12"/>
        <v>0</v>
      </c>
      <c r="AN17" s="36">
        <f t="shared" si="12"/>
        <v>0</v>
      </c>
      <c r="AO17" s="36">
        <f t="shared" si="12"/>
        <v>0</v>
      </c>
      <c r="AP17" s="36">
        <f t="shared" si="12"/>
        <v>0</v>
      </c>
      <c r="AQ17" s="36">
        <f t="shared" si="12"/>
        <v>0</v>
      </c>
      <c r="AR17" s="36">
        <f t="shared" si="12"/>
        <v>0</v>
      </c>
      <c r="AS17" s="36">
        <f t="shared" si="12"/>
        <v>0</v>
      </c>
      <c r="AT17" s="36">
        <f t="shared" si="12"/>
        <v>0</v>
      </c>
      <c r="AU17" s="36">
        <f t="shared" si="12"/>
        <v>0</v>
      </c>
      <c r="AV17" s="36">
        <f t="shared" si="12"/>
        <v>0</v>
      </c>
      <c r="AW17" s="36">
        <f t="shared" si="12"/>
        <v>0</v>
      </c>
      <c r="AX17" s="36">
        <f t="shared" si="12"/>
        <v>0</v>
      </c>
      <c r="AY17" s="36">
        <f t="shared" si="12"/>
        <v>0</v>
      </c>
      <c r="AZ17" s="36">
        <f t="shared" si="12"/>
        <v>0</v>
      </c>
      <c r="BA17" s="36">
        <f t="shared" si="12"/>
        <v>0</v>
      </c>
      <c r="BB17" s="36">
        <f t="shared" si="12"/>
        <v>0</v>
      </c>
      <c r="BC17" s="36">
        <f t="shared" si="12"/>
        <v>0</v>
      </c>
      <c r="BD17" s="36">
        <f t="shared" si="12"/>
        <v>0</v>
      </c>
      <c r="BE17" s="36">
        <f t="shared" si="12"/>
        <v>0</v>
      </c>
      <c r="BF17" s="36">
        <f t="shared" si="12"/>
        <v>0</v>
      </c>
      <c r="BG17" s="36">
        <f t="shared" si="12"/>
        <v>0</v>
      </c>
      <c r="BH17" s="36">
        <f t="shared" si="12"/>
        <v>0</v>
      </c>
      <c r="BI17" s="36">
        <f t="shared" si="12"/>
        <v>0</v>
      </c>
      <c r="BJ17" s="36">
        <f t="shared" si="12"/>
        <v>0</v>
      </c>
      <c r="BK17" s="36">
        <f t="shared" si="12"/>
        <v>0</v>
      </c>
      <c r="BL17" s="36">
        <f t="shared" si="12"/>
        <v>0</v>
      </c>
      <c r="BM17" s="24">
        <f t="shared" si="4"/>
        <v>0</v>
      </c>
    </row>
    <row r="18" spans="1:65" ht="12" customHeight="1">
      <c r="A18" s="111" t="s">
        <v>300</v>
      </c>
      <c r="B18" s="112" t="s">
        <v>301</v>
      </c>
      <c r="C18" s="113">
        <f>RESUMO!D12</f>
        <v>0</v>
      </c>
      <c r="D18" s="20">
        <v>1.66E-2</v>
      </c>
      <c r="E18" s="20">
        <v>1.66E-2</v>
      </c>
      <c r="F18" s="20">
        <v>1.66E-2</v>
      </c>
      <c r="G18" s="20">
        <v>1.66E-2</v>
      </c>
      <c r="H18" s="114">
        <v>1.66E-2</v>
      </c>
      <c r="I18" s="114"/>
      <c r="J18" s="20">
        <v>1.66E-2</v>
      </c>
      <c r="K18" s="20">
        <v>1.66E-2</v>
      </c>
      <c r="L18" s="20">
        <v>1.66E-2</v>
      </c>
      <c r="M18" s="20">
        <v>1.66E-2</v>
      </c>
      <c r="N18" s="20">
        <v>1.66E-2</v>
      </c>
      <c r="O18" s="20">
        <v>1.66E-2</v>
      </c>
      <c r="P18" s="20">
        <v>1.66E-2</v>
      </c>
      <c r="Q18" s="20">
        <v>1.66E-2</v>
      </c>
      <c r="R18" s="20">
        <v>1.66E-2</v>
      </c>
      <c r="S18" s="20">
        <v>1.66E-2</v>
      </c>
      <c r="T18" s="20">
        <v>1.66E-2</v>
      </c>
      <c r="U18" s="20">
        <v>1.66E-2</v>
      </c>
      <c r="V18" s="20">
        <v>1.66E-2</v>
      </c>
      <c r="W18" s="20">
        <v>1.66E-2</v>
      </c>
      <c r="X18" s="20">
        <v>1.66E-2</v>
      </c>
      <c r="Y18" s="20">
        <v>1.66E-2</v>
      </c>
      <c r="Z18" s="20">
        <v>1.66E-2</v>
      </c>
      <c r="AA18" s="20">
        <v>1.66E-2</v>
      </c>
      <c r="AB18" s="20">
        <v>1.66E-2</v>
      </c>
      <c r="AC18" s="20">
        <v>1.66E-2</v>
      </c>
      <c r="AD18" s="20">
        <v>1.66E-2</v>
      </c>
      <c r="AE18" s="20">
        <v>1.66E-2</v>
      </c>
      <c r="AF18" s="20">
        <v>1.66E-2</v>
      </c>
      <c r="AG18" s="20">
        <v>1.66E-2</v>
      </c>
      <c r="AH18" s="20">
        <v>1.66E-2</v>
      </c>
      <c r="AI18" s="20">
        <v>1.66E-2</v>
      </c>
      <c r="AJ18" s="20">
        <v>1.66E-2</v>
      </c>
      <c r="AK18" s="20">
        <v>1.66E-2</v>
      </c>
      <c r="AL18" s="20">
        <v>1.66E-2</v>
      </c>
      <c r="AM18" s="20">
        <v>1.66E-2</v>
      </c>
      <c r="AN18" s="20">
        <v>1.66E-2</v>
      </c>
      <c r="AO18" s="20">
        <v>1.66E-2</v>
      </c>
      <c r="AP18" s="20">
        <v>1.66E-2</v>
      </c>
      <c r="AQ18" s="20">
        <v>1.66E-2</v>
      </c>
      <c r="AR18" s="20">
        <v>1.66E-2</v>
      </c>
      <c r="AS18" s="20">
        <v>1.66E-2</v>
      </c>
      <c r="AT18" s="20">
        <v>1.66E-2</v>
      </c>
      <c r="AU18" s="20">
        <v>1.66E-2</v>
      </c>
      <c r="AV18" s="20">
        <v>1.66E-2</v>
      </c>
      <c r="AW18" s="20">
        <v>1.66E-2</v>
      </c>
      <c r="AX18" s="20">
        <v>1.66E-2</v>
      </c>
      <c r="AY18" s="20">
        <v>1.66E-2</v>
      </c>
      <c r="AZ18" s="20">
        <v>1.66E-2</v>
      </c>
      <c r="BA18" s="20">
        <v>1.66E-2</v>
      </c>
      <c r="BB18" s="20">
        <v>1.66E-2</v>
      </c>
      <c r="BC18" s="20">
        <v>1.7000000000000001E-2</v>
      </c>
      <c r="BD18" s="20">
        <v>1.7000000000000001E-2</v>
      </c>
      <c r="BE18" s="20">
        <v>1.7000000000000001E-2</v>
      </c>
      <c r="BF18" s="20">
        <v>1.7000000000000001E-2</v>
      </c>
      <c r="BG18" s="20">
        <v>1.7000000000000001E-2</v>
      </c>
      <c r="BH18" s="20">
        <v>1.7000000000000001E-2</v>
      </c>
      <c r="BI18" s="20">
        <v>1.7000000000000001E-2</v>
      </c>
      <c r="BJ18" s="20">
        <v>1.7000000000000001E-2</v>
      </c>
      <c r="BK18" s="20">
        <v>1.7000000000000001E-2</v>
      </c>
      <c r="BL18" s="20">
        <v>1.7000000000000001E-2</v>
      </c>
      <c r="BM18" s="21">
        <f t="shared" si="4"/>
        <v>0.99999999999999922</v>
      </c>
    </row>
    <row r="19" spans="1:65" ht="12.95" customHeight="1">
      <c r="A19" s="111"/>
      <c r="B19" s="112"/>
      <c r="C19" s="113"/>
      <c r="D19" s="22">
        <f>$C$18*D18</f>
        <v>0</v>
      </c>
      <c r="E19" s="36">
        <f t="shared" ref="E19:G19" si="13">$C$18*E18</f>
        <v>0</v>
      </c>
      <c r="F19" s="36">
        <f t="shared" si="13"/>
        <v>0</v>
      </c>
      <c r="G19" s="36">
        <f t="shared" si="13"/>
        <v>0</v>
      </c>
      <c r="H19" s="110">
        <f>$C$18*H18</f>
        <v>0</v>
      </c>
      <c r="I19" s="110"/>
      <c r="J19" s="22">
        <f>$C$18*J18</f>
        <v>0</v>
      </c>
      <c r="K19" s="36">
        <f t="shared" ref="K19:BL19" si="14">$C$18*K18</f>
        <v>0</v>
      </c>
      <c r="L19" s="36">
        <f t="shared" si="14"/>
        <v>0</v>
      </c>
      <c r="M19" s="36">
        <f t="shared" si="14"/>
        <v>0</v>
      </c>
      <c r="N19" s="36">
        <f t="shared" si="14"/>
        <v>0</v>
      </c>
      <c r="O19" s="36">
        <f t="shared" si="14"/>
        <v>0</v>
      </c>
      <c r="P19" s="36">
        <f t="shared" si="14"/>
        <v>0</v>
      </c>
      <c r="Q19" s="36">
        <f t="shared" si="14"/>
        <v>0</v>
      </c>
      <c r="R19" s="36">
        <f t="shared" si="14"/>
        <v>0</v>
      </c>
      <c r="S19" s="36">
        <f t="shared" si="14"/>
        <v>0</v>
      </c>
      <c r="T19" s="36">
        <f t="shared" si="14"/>
        <v>0</v>
      </c>
      <c r="U19" s="36">
        <f t="shared" si="14"/>
        <v>0</v>
      </c>
      <c r="V19" s="36">
        <f t="shared" si="14"/>
        <v>0</v>
      </c>
      <c r="W19" s="36">
        <f t="shared" si="14"/>
        <v>0</v>
      </c>
      <c r="X19" s="36">
        <f t="shared" si="14"/>
        <v>0</v>
      </c>
      <c r="Y19" s="36">
        <f t="shared" si="14"/>
        <v>0</v>
      </c>
      <c r="Z19" s="36">
        <f t="shared" si="14"/>
        <v>0</v>
      </c>
      <c r="AA19" s="36">
        <f t="shared" si="14"/>
        <v>0</v>
      </c>
      <c r="AB19" s="36">
        <f t="shared" si="14"/>
        <v>0</v>
      </c>
      <c r="AC19" s="36">
        <f t="shared" si="14"/>
        <v>0</v>
      </c>
      <c r="AD19" s="36">
        <f t="shared" si="14"/>
        <v>0</v>
      </c>
      <c r="AE19" s="36">
        <f t="shared" si="14"/>
        <v>0</v>
      </c>
      <c r="AF19" s="36">
        <f t="shared" si="14"/>
        <v>0</v>
      </c>
      <c r="AG19" s="36">
        <f t="shared" si="14"/>
        <v>0</v>
      </c>
      <c r="AH19" s="36">
        <f t="shared" si="14"/>
        <v>0</v>
      </c>
      <c r="AI19" s="36">
        <f t="shared" si="14"/>
        <v>0</v>
      </c>
      <c r="AJ19" s="36">
        <f t="shared" si="14"/>
        <v>0</v>
      </c>
      <c r="AK19" s="36">
        <f t="shared" si="14"/>
        <v>0</v>
      </c>
      <c r="AL19" s="36">
        <f t="shared" si="14"/>
        <v>0</v>
      </c>
      <c r="AM19" s="36">
        <f t="shared" si="14"/>
        <v>0</v>
      </c>
      <c r="AN19" s="36">
        <f t="shared" si="14"/>
        <v>0</v>
      </c>
      <c r="AO19" s="36">
        <f t="shared" si="14"/>
        <v>0</v>
      </c>
      <c r="AP19" s="36">
        <f t="shared" si="14"/>
        <v>0</v>
      </c>
      <c r="AQ19" s="36">
        <f t="shared" si="14"/>
        <v>0</v>
      </c>
      <c r="AR19" s="36">
        <f t="shared" si="14"/>
        <v>0</v>
      </c>
      <c r="AS19" s="36">
        <f t="shared" si="14"/>
        <v>0</v>
      </c>
      <c r="AT19" s="36">
        <f t="shared" si="14"/>
        <v>0</v>
      </c>
      <c r="AU19" s="36">
        <f t="shared" si="14"/>
        <v>0</v>
      </c>
      <c r="AV19" s="36">
        <f t="shared" si="14"/>
        <v>0</v>
      </c>
      <c r="AW19" s="36">
        <f t="shared" si="14"/>
        <v>0</v>
      </c>
      <c r="AX19" s="36">
        <f t="shared" si="14"/>
        <v>0</v>
      </c>
      <c r="AY19" s="36">
        <f t="shared" si="14"/>
        <v>0</v>
      </c>
      <c r="AZ19" s="36">
        <f t="shared" si="14"/>
        <v>0</v>
      </c>
      <c r="BA19" s="36">
        <f t="shared" si="14"/>
        <v>0</v>
      </c>
      <c r="BB19" s="36">
        <f t="shared" si="14"/>
        <v>0</v>
      </c>
      <c r="BC19" s="36">
        <f t="shared" si="14"/>
        <v>0</v>
      </c>
      <c r="BD19" s="36">
        <f t="shared" si="14"/>
        <v>0</v>
      </c>
      <c r="BE19" s="36">
        <f t="shared" si="14"/>
        <v>0</v>
      </c>
      <c r="BF19" s="36">
        <f t="shared" si="14"/>
        <v>0</v>
      </c>
      <c r="BG19" s="36">
        <f t="shared" si="14"/>
        <v>0</v>
      </c>
      <c r="BH19" s="36">
        <f t="shared" si="14"/>
        <v>0</v>
      </c>
      <c r="BI19" s="36">
        <f t="shared" si="14"/>
        <v>0</v>
      </c>
      <c r="BJ19" s="36">
        <f t="shared" si="14"/>
        <v>0</v>
      </c>
      <c r="BK19" s="36">
        <f t="shared" si="14"/>
        <v>0</v>
      </c>
      <c r="BL19" s="36">
        <f t="shared" si="14"/>
        <v>0</v>
      </c>
      <c r="BM19" s="24">
        <f t="shared" si="4"/>
        <v>0</v>
      </c>
    </row>
    <row r="20" spans="1:65" ht="12" customHeight="1">
      <c r="A20" s="111" t="s">
        <v>332</v>
      </c>
      <c r="B20" s="112" t="s">
        <v>333</v>
      </c>
      <c r="C20" s="113">
        <f>RESUMO!D13</f>
        <v>0</v>
      </c>
      <c r="D20" s="20">
        <v>1.66E-2</v>
      </c>
      <c r="E20" s="20">
        <v>1.66E-2</v>
      </c>
      <c r="F20" s="20">
        <v>1.66E-2</v>
      </c>
      <c r="G20" s="20">
        <v>1.66E-2</v>
      </c>
      <c r="H20" s="114">
        <v>1.66E-2</v>
      </c>
      <c r="I20" s="114"/>
      <c r="J20" s="20">
        <v>1.66E-2</v>
      </c>
      <c r="K20" s="20">
        <v>1.66E-2</v>
      </c>
      <c r="L20" s="20">
        <v>1.66E-2</v>
      </c>
      <c r="M20" s="20">
        <v>1.66E-2</v>
      </c>
      <c r="N20" s="20">
        <v>1.66E-2</v>
      </c>
      <c r="O20" s="20">
        <v>1.66E-2</v>
      </c>
      <c r="P20" s="20">
        <v>1.66E-2</v>
      </c>
      <c r="Q20" s="20">
        <v>1.66E-2</v>
      </c>
      <c r="R20" s="20">
        <v>1.66E-2</v>
      </c>
      <c r="S20" s="20">
        <v>1.66E-2</v>
      </c>
      <c r="T20" s="20">
        <v>1.66E-2</v>
      </c>
      <c r="U20" s="20">
        <v>1.66E-2</v>
      </c>
      <c r="V20" s="20">
        <v>1.66E-2</v>
      </c>
      <c r="W20" s="20">
        <v>1.66E-2</v>
      </c>
      <c r="X20" s="20">
        <v>1.66E-2</v>
      </c>
      <c r="Y20" s="20">
        <v>1.66E-2</v>
      </c>
      <c r="Z20" s="20">
        <v>1.66E-2</v>
      </c>
      <c r="AA20" s="20">
        <v>1.66E-2</v>
      </c>
      <c r="AB20" s="20">
        <v>1.66E-2</v>
      </c>
      <c r="AC20" s="20">
        <v>1.66E-2</v>
      </c>
      <c r="AD20" s="20">
        <v>1.66E-2</v>
      </c>
      <c r="AE20" s="20">
        <v>1.66E-2</v>
      </c>
      <c r="AF20" s="20">
        <v>1.66E-2</v>
      </c>
      <c r="AG20" s="20">
        <v>1.66E-2</v>
      </c>
      <c r="AH20" s="20">
        <v>1.66E-2</v>
      </c>
      <c r="AI20" s="20">
        <v>1.66E-2</v>
      </c>
      <c r="AJ20" s="20">
        <v>1.66E-2</v>
      </c>
      <c r="AK20" s="20">
        <v>1.66E-2</v>
      </c>
      <c r="AL20" s="20">
        <v>1.66E-2</v>
      </c>
      <c r="AM20" s="20">
        <v>1.66E-2</v>
      </c>
      <c r="AN20" s="20">
        <v>1.66E-2</v>
      </c>
      <c r="AO20" s="20">
        <v>1.66E-2</v>
      </c>
      <c r="AP20" s="20">
        <v>1.66E-2</v>
      </c>
      <c r="AQ20" s="20">
        <v>1.66E-2</v>
      </c>
      <c r="AR20" s="20">
        <v>1.66E-2</v>
      </c>
      <c r="AS20" s="20">
        <v>1.66E-2</v>
      </c>
      <c r="AT20" s="20">
        <v>1.66E-2</v>
      </c>
      <c r="AU20" s="20">
        <v>1.66E-2</v>
      </c>
      <c r="AV20" s="20">
        <v>1.66E-2</v>
      </c>
      <c r="AW20" s="20">
        <v>1.66E-2</v>
      </c>
      <c r="AX20" s="20">
        <v>1.66E-2</v>
      </c>
      <c r="AY20" s="20">
        <v>1.66E-2</v>
      </c>
      <c r="AZ20" s="20">
        <v>1.66E-2</v>
      </c>
      <c r="BA20" s="20">
        <v>1.66E-2</v>
      </c>
      <c r="BB20" s="20">
        <v>1.66E-2</v>
      </c>
      <c r="BC20" s="20">
        <v>1.7000000000000001E-2</v>
      </c>
      <c r="BD20" s="20">
        <v>1.7000000000000001E-2</v>
      </c>
      <c r="BE20" s="20">
        <v>1.7000000000000001E-2</v>
      </c>
      <c r="BF20" s="20">
        <v>1.7000000000000001E-2</v>
      </c>
      <c r="BG20" s="20">
        <v>1.7000000000000001E-2</v>
      </c>
      <c r="BH20" s="20">
        <v>1.7000000000000001E-2</v>
      </c>
      <c r="BI20" s="20">
        <v>1.7000000000000001E-2</v>
      </c>
      <c r="BJ20" s="20">
        <v>1.7000000000000001E-2</v>
      </c>
      <c r="BK20" s="20">
        <v>1.7000000000000001E-2</v>
      </c>
      <c r="BL20" s="20">
        <v>1.7000000000000001E-2</v>
      </c>
      <c r="BM20" s="21">
        <f t="shared" si="4"/>
        <v>0.99999999999999922</v>
      </c>
    </row>
    <row r="21" spans="1:65" ht="12.95" customHeight="1">
      <c r="A21" s="111"/>
      <c r="B21" s="112"/>
      <c r="C21" s="113"/>
      <c r="D21" s="22">
        <f>$C$20*D20</f>
        <v>0</v>
      </c>
      <c r="E21" s="36">
        <f t="shared" ref="E21:G21" si="15">$C$20*E20</f>
        <v>0</v>
      </c>
      <c r="F21" s="36">
        <f t="shared" si="15"/>
        <v>0</v>
      </c>
      <c r="G21" s="36">
        <f t="shared" si="15"/>
        <v>0</v>
      </c>
      <c r="H21" s="110">
        <f>$C$20*H20</f>
        <v>0</v>
      </c>
      <c r="I21" s="110"/>
      <c r="J21" s="22">
        <f>$C$20*J20</f>
        <v>0</v>
      </c>
      <c r="K21" s="36">
        <f t="shared" ref="K21:BL21" si="16">$C$20*K20</f>
        <v>0</v>
      </c>
      <c r="L21" s="36">
        <f t="shared" si="16"/>
        <v>0</v>
      </c>
      <c r="M21" s="36">
        <f t="shared" si="16"/>
        <v>0</v>
      </c>
      <c r="N21" s="36">
        <f t="shared" si="16"/>
        <v>0</v>
      </c>
      <c r="O21" s="36">
        <f t="shared" si="16"/>
        <v>0</v>
      </c>
      <c r="P21" s="36">
        <f t="shared" si="16"/>
        <v>0</v>
      </c>
      <c r="Q21" s="36">
        <f t="shared" si="16"/>
        <v>0</v>
      </c>
      <c r="R21" s="36">
        <f t="shared" si="16"/>
        <v>0</v>
      </c>
      <c r="S21" s="36">
        <f t="shared" si="16"/>
        <v>0</v>
      </c>
      <c r="T21" s="36">
        <f t="shared" si="16"/>
        <v>0</v>
      </c>
      <c r="U21" s="36">
        <f t="shared" si="16"/>
        <v>0</v>
      </c>
      <c r="V21" s="36">
        <f t="shared" si="16"/>
        <v>0</v>
      </c>
      <c r="W21" s="36">
        <f t="shared" si="16"/>
        <v>0</v>
      </c>
      <c r="X21" s="36">
        <f t="shared" si="16"/>
        <v>0</v>
      </c>
      <c r="Y21" s="36">
        <f t="shared" si="16"/>
        <v>0</v>
      </c>
      <c r="Z21" s="36">
        <f t="shared" si="16"/>
        <v>0</v>
      </c>
      <c r="AA21" s="36">
        <f t="shared" si="16"/>
        <v>0</v>
      </c>
      <c r="AB21" s="36">
        <f t="shared" si="16"/>
        <v>0</v>
      </c>
      <c r="AC21" s="36">
        <f t="shared" si="16"/>
        <v>0</v>
      </c>
      <c r="AD21" s="36">
        <f t="shared" si="16"/>
        <v>0</v>
      </c>
      <c r="AE21" s="36">
        <f t="shared" si="16"/>
        <v>0</v>
      </c>
      <c r="AF21" s="36">
        <f t="shared" si="16"/>
        <v>0</v>
      </c>
      <c r="AG21" s="36">
        <f t="shared" si="16"/>
        <v>0</v>
      </c>
      <c r="AH21" s="36">
        <f t="shared" si="16"/>
        <v>0</v>
      </c>
      <c r="AI21" s="36">
        <f t="shared" si="16"/>
        <v>0</v>
      </c>
      <c r="AJ21" s="36">
        <f t="shared" si="16"/>
        <v>0</v>
      </c>
      <c r="AK21" s="36">
        <f t="shared" si="16"/>
        <v>0</v>
      </c>
      <c r="AL21" s="36">
        <f t="shared" si="16"/>
        <v>0</v>
      </c>
      <c r="AM21" s="36">
        <f t="shared" si="16"/>
        <v>0</v>
      </c>
      <c r="AN21" s="36">
        <f t="shared" si="16"/>
        <v>0</v>
      </c>
      <c r="AO21" s="36">
        <f t="shared" si="16"/>
        <v>0</v>
      </c>
      <c r="AP21" s="36">
        <f t="shared" si="16"/>
        <v>0</v>
      </c>
      <c r="AQ21" s="36">
        <f t="shared" si="16"/>
        <v>0</v>
      </c>
      <c r="AR21" s="36">
        <f t="shared" si="16"/>
        <v>0</v>
      </c>
      <c r="AS21" s="36">
        <f t="shared" si="16"/>
        <v>0</v>
      </c>
      <c r="AT21" s="36">
        <f t="shared" si="16"/>
        <v>0</v>
      </c>
      <c r="AU21" s="36">
        <f t="shared" si="16"/>
        <v>0</v>
      </c>
      <c r="AV21" s="36">
        <f t="shared" si="16"/>
        <v>0</v>
      </c>
      <c r="AW21" s="36">
        <f t="shared" si="16"/>
        <v>0</v>
      </c>
      <c r="AX21" s="36">
        <f t="shared" si="16"/>
        <v>0</v>
      </c>
      <c r="AY21" s="36">
        <f t="shared" si="16"/>
        <v>0</v>
      </c>
      <c r="AZ21" s="36">
        <f t="shared" si="16"/>
        <v>0</v>
      </c>
      <c r="BA21" s="36">
        <f t="shared" si="16"/>
        <v>0</v>
      </c>
      <c r="BB21" s="36">
        <f t="shared" si="16"/>
        <v>0</v>
      </c>
      <c r="BC21" s="36">
        <f t="shared" si="16"/>
        <v>0</v>
      </c>
      <c r="BD21" s="36">
        <f t="shared" si="16"/>
        <v>0</v>
      </c>
      <c r="BE21" s="36">
        <f t="shared" si="16"/>
        <v>0</v>
      </c>
      <c r="BF21" s="36">
        <f t="shared" si="16"/>
        <v>0</v>
      </c>
      <c r="BG21" s="36">
        <f t="shared" si="16"/>
        <v>0</v>
      </c>
      <c r="BH21" s="36">
        <f t="shared" si="16"/>
        <v>0</v>
      </c>
      <c r="BI21" s="36">
        <f t="shared" si="16"/>
        <v>0</v>
      </c>
      <c r="BJ21" s="36">
        <f t="shared" si="16"/>
        <v>0</v>
      </c>
      <c r="BK21" s="36">
        <f t="shared" si="16"/>
        <v>0</v>
      </c>
      <c r="BL21" s="36">
        <f t="shared" si="16"/>
        <v>0</v>
      </c>
      <c r="BM21" s="24">
        <f t="shared" si="4"/>
        <v>0</v>
      </c>
    </row>
    <row r="22" spans="1:65" ht="12" customHeight="1">
      <c r="A22" s="25"/>
      <c r="B22" s="26"/>
      <c r="C22" s="108">
        <f>RESUMO!D17</f>
        <v>0</v>
      </c>
      <c r="D22" s="27">
        <f>D5+D7+D9+D11+D13+D15+D17+D19+D21</f>
        <v>0</v>
      </c>
      <c r="E22" s="37">
        <f>E5+E7+E9+E11+E13+E15+E17+E19+E21</f>
        <v>0</v>
      </c>
      <c r="F22" s="37">
        <f t="shared" ref="F22:G22" si="17">F5+F7+F9+F11+F13+F15+F17+F19+F21</f>
        <v>0</v>
      </c>
      <c r="G22" s="37">
        <f t="shared" si="17"/>
        <v>0</v>
      </c>
      <c r="H22" s="109">
        <f>H5+H7+H9+H11+H13+H15+H17+H19+H21</f>
        <v>0</v>
      </c>
      <c r="I22" s="109"/>
      <c r="J22" s="27">
        <f>J5+J7+J9+J11+J13+J15+J17+J19+J21</f>
        <v>0</v>
      </c>
      <c r="K22" s="37">
        <f t="shared" ref="K22:BL22" si="18">K5+K7+K9+K11+K13+K15+K17+K19+K21</f>
        <v>0</v>
      </c>
      <c r="L22" s="37">
        <f t="shared" si="18"/>
        <v>0</v>
      </c>
      <c r="M22" s="37">
        <f t="shared" si="18"/>
        <v>0</v>
      </c>
      <c r="N22" s="37">
        <f t="shared" si="18"/>
        <v>0</v>
      </c>
      <c r="O22" s="37">
        <f t="shared" si="18"/>
        <v>0</v>
      </c>
      <c r="P22" s="37">
        <f t="shared" si="18"/>
        <v>0</v>
      </c>
      <c r="Q22" s="37">
        <f t="shared" si="18"/>
        <v>0</v>
      </c>
      <c r="R22" s="37">
        <f t="shared" si="18"/>
        <v>0</v>
      </c>
      <c r="S22" s="37">
        <f t="shared" si="18"/>
        <v>0</v>
      </c>
      <c r="T22" s="37">
        <f t="shared" si="18"/>
        <v>0</v>
      </c>
      <c r="U22" s="37">
        <f t="shared" si="18"/>
        <v>0</v>
      </c>
      <c r="V22" s="37">
        <f t="shared" si="18"/>
        <v>0</v>
      </c>
      <c r="W22" s="37">
        <f t="shared" si="18"/>
        <v>0</v>
      </c>
      <c r="X22" s="37">
        <f t="shared" si="18"/>
        <v>0</v>
      </c>
      <c r="Y22" s="37">
        <f t="shared" si="18"/>
        <v>0</v>
      </c>
      <c r="Z22" s="37">
        <f t="shared" si="18"/>
        <v>0</v>
      </c>
      <c r="AA22" s="37">
        <f t="shared" si="18"/>
        <v>0</v>
      </c>
      <c r="AB22" s="37">
        <f t="shared" si="18"/>
        <v>0</v>
      </c>
      <c r="AC22" s="37">
        <f t="shared" si="18"/>
        <v>0</v>
      </c>
      <c r="AD22" s="37">
        <f t="shared" si="18"/>
        <v>0</v>
      </c>
      <c r="AE22" s="37">
        <f t="shared" si="18"/>
        <v>0</v>
      </c>
      <c r="AF22" s="37">
        <f t="shared" si="18"/>
        <v>0</v>
      </c>
      <c r="AG22" s="37">
        <f t="shared" si="18"/>
        <v>0</v>
      </c>
      <c r="AH22" s="37">
        <f t="shared" si="18"/>
        <v>0</v>
      </c>
      <c r="AI22" s="37">
        <f t="shared" si="18"/>
        <v>0</v>
      </c>
      <c r="AJ22" s="37">
        <f t="shared" si="18"/>
        <v>0</v>
      </c>
      <c r="AK22" s="37">
        <f t="shared" si="18"/>
        <v>0</v>
      </c>
      <c r="AL22" s="37">
        <f t="shared" si="18"/>
        <v>0</v>
      </c>
      <c r="AM22" s="37">
        <f t="shared" si="18"/>
        <v>0</v>
      </c>
      <c r="AN22" s="37">
        <f t="shared" si="18"/>
        <v>0</v>
      </c>
      <c r="AO22" s="37">
        <f t="shared" si="18"/>
        <v>0</v>
      </c>
      <c r="AP22" s="37">
        <f t="shared" si="18"/>
        <v>0</v>
      </c>
      <c r="AQ22" s="37">
        <f t="shared" si="18"/>
        <v>0</v>
      </c>
      <c r="AR22" s="37">
        <f t="shared" si="18"/>
        <v>0</v>
      </c>
      <c r="AS22" s="37">
        <f t="shared" si="18"/>
        <v>0</v>
      </c>
      <c r="AT22" s="37">
        <f t="shared" si="18"/>
        <v>0</v>
      </c>
      <c r="AU22" s="37">
        <f t="shared" si="18"/>
        <v>0</v>
      </c>
      <c r="AV22" s="37">
        <f t="shared" si="18"/>
        <v>0</v>
      </c>
      <c r="AW22" s="37">
        <f t="shared" si="18"/>
        <v>0</v>
      </c>
      <c r="AX22" s="37">
        <f t="shared" si="18"/>
        <v>0</v>
      </c>
      <c r="AY22" s="37">
        <f t="shared" si="18"/>
        <v>0</v>
      </c>
      <c r="AZ22" s="37">
        <f t="shared" si="18"/>
        <v>0</v>
      </c>
      <c r="BA22" s="37">
        <f t="shared" si="18"/>
        <v>0</v>
      </c>
      <c r="BB22" s="37">
        <f t="shared" si="18"/>
        <v>0</v>
      </c>
      <c r="BC22" s="37">
        <f t="shared" si="18"/>
        <v>0</v>
      </c>
      <c r="BD22" s="37">
        <f t="shared" si="18"/>
        <v>0</v>
      </c>
      <c r="BE22" s="37">
        <f t="shared" si="18"/>
        <v>0</v>
      </c>
      <c r="BF22" s="37">
        <f t="shared" si="18"/>
        <v>0</v>
      </c>
      <c r="BG22" s="37">
        <f t="shared" si="18"/>
        <v>0</v>
      </c>
      <c r="BH22" s="37">
        <f t="shared" si="18"/>
        <v>0</v>
      </c>
      <c r="BI22" s="37">
        <f t="shared" si="18"/>
        <v>0</v>
      </c>
      <c r="BJ22" s="37">
        <f t="shared" si="18"/>
        <v>0</v>
      </c>
      <c r="BK22" s="37">
        <f t="shared" si="18"/>
        <v>0</v>
      </c>
      <c r="BL22" s="37">
        <f t="shared" si="18"/>
        <v>0</v>
      </c>
      <c r="BM22" s="110">
        <f>BL23</f>
        <v>0</v>
      </c>
    </row>
    <row r="23" spans="1:65" ht="12.95" customHeight="1">
      <c r="A23" s="28"/>
      <c r="B23" s="29"/>
      <c r="C23" s="108"/>
      <c r="D23" s="22">
        <f>D22</f>
        <v>0</v>
      </c>
      <c r="E23" s="22">
        <f>D23+E22</f>
        <v>0</v>
      </c>
      <c r="F23" s="36">
        <f t="shared" ref="F23:G23" si="19">E23+F22</f>
        <v>0</v>
      </c>
      <c r="G23" s="36">
        <f t="shared" si="19"/>
        <v>0</v>
      </c>
      <c r="H23" s="110">
        <f>G23+H22</f>
        <v>0</v>
      </c>
      <c r="I23" s="110"/>
      <c r="J23" s="22">
        <f>H23+J22</f>
        <v>0</v>
      </c>
      <c r="K23" s="36">
        <f>J23+K22</f>
        <v>0</v>
      </c>
      <c r="L23" s="36">
        <f t="shared" ref="L23:BL23" si="20">K23+L22</f>
        <v>0</v>
      </c>
      <c r="M23" s="36">
        <f t="shared" si="20"/>
        <v>0</v>
      </c>
      <c r="N23" s="36">
        <f t="shared" si="20"/>
        <v>0</v>
      </c>
      <c r="O23" s="36">
        <f t="shared" si="20"/>
        <v>0</v>
      </c>
      <c r="P23" s="36">
        <f t="shared" si="20"/>
        <v>0</v>
      </c>
      <c r="Q23" s="36">
        <f t="shared" si="20"/>
        <v>0</v>
      </c>
      <c r="R23" s="36">
        <f t="shared" si="20"/>
        <v>0</v>
      </c>
      <c r="S23" s="36">
        <f t="shared" si="20"/>
        <v>0</v>
      </c>
      <c r="T23" s="36">
        <f t="shared" si="20"/>
        <v>0</v>
      </c>
      <c r="U23" s="36">
        <f t="shared" si="20"/>
        <v>0</v>
      </c>
      <c r="V23" s="36">
        <f t="shared" si="20"/>
        <v>0</v>
      </c>
      <c r="W23" s="36">
        <f t="shared" si="20"/>
        <v>0</v>
      </c>
      <c r="X23" s="36">
        <f t="shared" si="20"/>
        <v>0</v>
      </c>
      <c r="Y23" s="36">
        <f t="shared" si="20"/>
        <v>0</v>
      </c>
      <c r="Z23" s="36">
        <f t="shared" si="20"/>
        <v>0</v>
      </c>
      <c r="AA23" s="36">
        <f t="shared" si="20"/>
        <v>0</v>
      </c>
      <c r="AB23" s="36">
        <f t="shared" si="20"/>
        <v>0</v>
      </c>
      <c r="AC23" s="36">
        <f t="shared" si="20"/>
        <v>0</v>
      </c>
      <c r="AD23" s="36">
        <f t="shared" si="20"/>
        <v>0</v>
      </c>
      <c r="AE23" s="36">
        <f t="shared" si="20"/>
        <v>0</v>
      </c>
      <c r="AF23" s="36">
        <f t="shared" si="20"/>
        <v>0</v>
      </c>
      <c r="AG23" s="36">
        <f t="shared" si="20"/>
        <v>0</v>
      </c>
      <c r="AH23" s="36">
        <f t="shared" si="20"/>
        <v>0</v>
      </c>
      <c r="AI23" s="36">
        <f t="shared" si="20"/>
        <v>0</v>
      </c>
      <c r="AJ23" s="36">
        <f t="shared" si="20"/>
        <v>0</v>
      </c>
      <c r="AK23" s="36">
        <f t="shared" si="20"/>
        <v>0</v>
      </c>
      <c r="AL23" s="36">
        <f t="shared" si="20"/>
        <v>0</v>
      </c>
      <c r="AM23" s="36">
        <f t="shared" si="20"/>
        <v>0</v>
      </c>
      <c r="AN23" s="36">
        <f t="shared" si="20"/>
        <v>0</v>
      </c>
      <c r="AO23" s="36">
        <f t="shared" si="20"/>
        <v>0</v>
      </c>
      <c r="AP23" s="36">
        <f t="shared" si="20"/>
        <v>0</v>
      </c>
      <c r="AQ23" s="36">
        <f t="shared" si="20"/>
        <v>0</v>
      </c>
      <c r="AR23" s="36">
        <f t="shared" si="20"/>
        <v>0</v>
      </c>
      <c r="AS23" s="36">
        <f t="shared" si="20"/>
        <v>0</v>
      </c>
      <c r="AT23" s="36">
        <f t="shared" si="20"/>
        <v>0</v>
      </c>
      <c r="AU23" s="36">
        <f t="shared" si="20"/>
        <v>0</v>
      </c>
      <c r="AV23" s="36">
        <f t="shared" si="20"/>
        <v>0</v>
      </c>
      <c r="AW23" s="36">
        <f t="shared" si="20"/>
        <v>0</v>
      </c>
      <c r="AX23" s="36">
        <f t="shared" si="20"/>
        <v>0</v>
      </c>
      <c r="AY23" s="36">
        <f t="shared" si="20"/>
        <v>0</v>
      </c>
      <c r="AZ23" s="36">
        <f t="shared" si="20"/>
        <v>0</v>
      </c>
      <c r="BA23" s="36">
        <f t="shared" si="20"/>
        <v>0</v>
      </c>
      <c r="BB23" s="36">
        <f t="shared" si="20"/>
        <v>0</v>
      </c>
      <c r="BC23" s="36">
        <f t="shared" si="20"/>
        <v>0</v>
      </c>
      <c r="BD23" s="36">
        <f t="shared" si="20"/>
        <v>0</v>
      </c>
      <c r="BE23" s="36">
        <f t="shared" si="20"/>
        <v>0</v>
      </c>
      <c r="BF23" s="36">
        <f t="shared" si="20"/>
        <v>0</v>
      </c>
      <c r="BG23" s="36">
        <f t="shared" si="20"/>
        <v>0</v>
      </c>
      <c r="BH23" s="36">
        <f t="shared" si="20"/>
        <v>0</v>
      </c>
      <c r="BI23" s="36">
        <f t="shared" si="20"/>
        <v>0</v>
      </c>
      <c r="BJ23" s="36">
        <f t="shared" si="20"/>
        <v>0</v>
      </c>
      <c r="BK23" s="36">
        <f t="shared" si="20"/>
        <v>0</v>
      </c>
      <c r="BL23" s="36">
        <f t="shared" si="20"/>
        <v>0</v>
      </c>
      <c r="BM23" s="110"/>
    </row>
  </sheetData>
  <mergeCells count="51">
    <mergeCell ref="H3:I3"/>
    <mergeCell ref="A4:A5"/>
    <mergeCell ref="B4:B5"/>
    <mergeCell ref="C4:C5"/>
    <mergeCell ref="H4:I4"/>
    <mergeCell ref="H5:I5"/>
    <mergeCell ref="A1:J1"/>
    <mergeCell ref="A6:A7"/>
    <mergeCell ref="B6:B7"/>
    <mergeCell ref="C6:C7"/>
    <mergeCell ref="H6:I6"/>
    <mergeCell ref="H7:I7"/>
    <mergeCell ref="A8:A9"/>
    <mergeCell ref="B8:B9"/>
    <mergeCell ref="C8:C9"/>
    <mergeCell ref="H8:I8"/>
    <mergeCell ref="H9:I9"/>
    <mergeCell ref="A10:A11"/>
    <mergeCell ref="B10:B11"/>
    <mergeCell ref="C10:C11"/>
    <mergeCell ref="H10:I10"/>
    <mergeCell ref="H11:I11"/>
    <mergeCell ref="A12:A13"/>
    <mergeCell ref="B12:B13"/>
    <mergeCell ref="C12:C13"/>
    <mergeCell ref="H12:I12"/>
    <mergeCell ref="H13:I13"/>
    <mergeCell ref="A14:A15"/>
    <mergeCell ref="B14:B15"/>
    <mergeCell ref="C14:C15"/>
    <mergeCell ref="H14:I14"/>
    <mergeCell ref="H15:I15"/>
    <mergeCell ref="A16:A17"/>
    <mergeCell ref="B16:B17"/>
    <mergeCell ref="C16:C17"/>
    <mergeCell ref="H16:I16"/>
    <mergeCell ref="H17:I17"/>
    <mergeCell ref="A18:A19"/>
    <mergeCell ref="B18:B19"/>
    <mergeCell ref="C18:C19"/>
    <mergeCell ref="H18:I18"/>
    <mergeCell ref="H19:I19"/>
    <mergeCell ref="C22:C23"/>
    <mergeCell ref="H22:I22"/>
    <mergeCell ref="BM22:BM23"/>
    <mergeCell ref="H23:I23"/>
    <mergeCell ref="A20:A21"/>
    <mergeCell ref="B20:B21"/>
    <mergeCell ref="C20:C21"/>
    <mergeCell ref="H20:I20"/>
    <mergeCell ref="H21:I21"/>
  </mergeCells>
  <pageMargins left="0" right="0" top="0" bottom="0" header="0" footer="0"/>
  <pageSetup scale="85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  <outlinePr summaryBelow="0"/>
  </sheetPr>
  <dimension ref="A1:G1203"/>
  <sheetViews>
    <sheetView zoomScale="115" zoomScaleNormal="115" workbookViewId="0">
      <selection activeCell="J6" sqref="J6"/>
    </sheetView>
  </sheetViews>
  <sheetFormatPr defaultRowHeight="15"/>
  <cols>
    <col min="1" max="1" width="10.28515625" customWidth="1"/>
    <col min="2" max="2" width="48.85546875" customWidth="1"/>
    <col min="3" max="3" width="12.42578125" customWidth="1"/>
    <col min="4" max="4" width="6.140625" customWidth="1"/>
    <col min="5" max="7" width="12.42578125" customWidth="1"/>
  </cols>
  <sheetData>
    <row r="1" spans="1:7" ht="93" customHeight="1">
      <c r="A1" s="155" t="s">
        <v>704</v>
      </c>
      <c r="B1" s="155"/>
      <c r="C1" s="155"/>
      <c r="D1" s="155"/>
      <c r="E1" s="155"/>
      <c r="F1" s="155"/>
      <c r="G1" s="155"/>
    </row>
    <row r="2" spans="1:7" ht="9.9499999999999993" customHeight="1">
      <c r="A2" s="155"/>
      <c r="B2" s="155"/>
      <c r="C2" s="155"/>
      <c r="D2" s="155"/>
      <c r="E2" s="155"/>
      <c r="F2" s="155"/>
      <c r="G2" s="155"/>
    </row>
    <row r="3" spans="1:7" ht="20.100000000000001" customHeight="1">
      <c r="A3" s="101" t="s">
        <v>334</v>
      </c>
      <c r="B3" s="101"/>
      <c r="C3" s="101"/>
      <c r="D3" s="101"/>
      <c r="E3" s="101"/>
      <c r="F3" s="101"/>
      <c r="G3" s="101"/>
    </row>
    <row r="4" spans="1:7" ht="15" customHeight="1">
      <c r="A4" s="102" t="s">
        <v>335</v>
      </c>
      <c r="B4" s="102"/>
      <c r="C4" s="10" t="s">
        <v>4</v>
      </c>
      <c r="D4" s="10" t="s">
        <v>336</v>
      </c>
      <c r="E4" s="10" t="s">
        <v>337</v>
      </c>
      <c r="F4" s="10" t="s">
        <v>338</v>
      </c>
      <c r="G4" s="10" t="s">
        <v>339</v>
      </c>
    </row>
    <row r="5" spans="1:7" ht="21" customHeight="1">
      <c r="A5" s="13" t="s">
        <v>340</v>
      </c>
      <c r="B5" s="14" t="s">
        <v>341</v>
      </c>
      <c r="C5" s="13" t="s">
        <v>14</v>
      </c>
      <c r="D5" s="13" t="s">
        <v>15</v>
      </c>
      <c r="E5" s="15">
        <v>1</v>
      </c>
      <c r="F5" s="86">
        <v>0</v>
      </c>
      <c r="G5" s="16">
        <f>TRUNC((E5*F5),2)</f>
        <v>0</v>
      </c>
    </row>
    <row r="6" spans="1:7" ht="21" customHeight="1">
      <c r="A6" s="13" t="s">
        <v>342</v>
      </c>
      <c r="B6" s="14" t="s">
        <v>343</v>
      </c>
      <c r="C6" s="13" t="s">
        <v>14</v>
      </c>
      <c r="D6" s="13" t="s">
        <v>15</v>
      </c>
      <c r="E6" s="15">
        <v>1</v>
      </c>
      <c r="F6" s="86">
        <v>0</v>
      </c>
      <c r="G6" s="16">
        <f t="shared" ref="G6:G8" si="0">TRUNC((E6*F6),2)</f>
        <v>0</v>
      </c>
    </row>
    <row r="7" spans="1:7" ht="21" customHeight="1">
      <c r="A7" s="13" t="s">
        <v>344</v>
      </c>
      <c r="B7" s="14" t="s">
        <v>345</v>
      </c>
      <c r="C7" s="13" t="s">
        <v>14</v>
      </c>
      <c r="D7" s="13" t="s">
        <v>15</v>
      </c>
      <c r="E7" s="15">
        <v>1</v>
      </c>
      <c r="F7" s="86">
        <v>0</v>
      </c>
      <c r="G7" s="16">
        <f t="shared" si="0"/>
        <v>0</v>
      </c>
    </row>
    <row r="8" spans="1:7" ht="21" customHeight="1">
      <c r="A8" s="13" t="s">
        <v>346</v>
      </c>
      <c r="B8" s="14" t="s">
        <v>347</v>
      </c>
      <c r="C8" s="13" t="s">
        <v>14</v>
      </c>
      <c r="D8" s="13" t="s">
        <v>15</v>
      </c>
      <c r="E8" s="15">
        <v>1</v>
      </c>
      <c r="F8" s="86">
        <v>0</v>
      </c>
      <c r="G8" s="16">
        <f t="shared" si="0"/>
        <v>0</v>
      </c>
    </row>
    <row r="9" spans="1:7" ht="15" customHeight="1">
      <c r="A9" s="1"/>
      <c r="B9" s="1"/>
      <c r="C9" s="1"/>
      <c r="D9" s="1"/>
      <c r="E9" s="103" t="s">
        <v>348</v>
      </c>
      <c r="F9" s="103"/>
      <c r="G9" s="17">
        <f>TRUNC((SUM(G5:G8)),2)</f>
        <v>0</v>
      </c>
    </row>
    <row r="10" spans="1:7" ht="15" customHeight="1">
      <c r="A10" s="102" t="s">
        <v>349</v>
      </c>
      <c r="B10" s="102"/>
      <c r="C10" s="10" t="s">
        <v>4</v>
      </c>
      <c r="D10" s="10" t="s">
        <v>336</v>
      </c>
      <c r="E10" s="10" t="s">
        <v>337</v>
      </c>
      <c r="F10" s="10" t="s">
        <v>338</v>
      </c>
      <c r="G10" s="10" t="s">
        <v>339</v>
      </c>
    </row>
    <row r="11" spans="1:7" ht="15" customHeight="1">
      <c r="A11" s="13" t="s">
        <v>350</v>
      </c>
      <c r="B11" s="14" t="s">
        <v>351</v>
      </c>
      <c r="C11" s="13" t="s">
        <v>14</v>
      </c>
      <c r="D11" s="13" t="s">
        <v>15</v>
      </c>
      <c r="E11" s="15">
        <v>1</v>
      </c>
      <c r="F11" s="86">
        <v>0</v>
      </c>
      <c r="G11" s="16">
        <f>TRUNC((E11*F11),2)</f>
        <v>0</v>
      </c>
    </row>
    <row r="12" spans="1:7" ht="15" customHeight="1">
      <c r="A12" s="1"/>
      <c r="B12" s="1"/>
      <c r="C12" s="1"/>
      <c r="D12" s="1"/>
      <c r="E12" s="103" t="s">
        <v>352</v>
      </c>
      <c r="F12" s="103"/>
      <c r="G12" s="17">
        <f>TRUNC((SUM(G11)),2)</f>
        <v>0</v>
      </c>
    </row>
    <row r="13" spans="1:7" ht="15" customHeight="1">
      <c r="A13" s="102" t="s">
        <v>353</v>
      </c>
      <c r="B13" s="102"/>
      <c r="C13" s="10" t="s">
        <v>4</v>
      </c>
      <c r="D13" s="10" t="s">
        <v>336</v>
      </c>
      <c r="E13" s="10" t="s">
        <v>337</v>
      </c>
      <c r="F13" s="10" t="s">
        <v>338</v>
      </c>
      <c r="G13" s="10" t="s">
        <v>339</v>
      </c>
    </row>
    <row r="14" spans="1:7" ht="21" customHeight="1">
      <c r="A14" s="13" t="s">
        <v>354</v>
      </c>
      <c r="B14" s="14" t="s">
        <v>355</v>
      </c>
      <c r="C14" s="13" t="s">
        <v>14</v>
      </c>
      <c r="D14" s="13" t="s">
        <v>15</v>
      </c>
      <c r="E14" s="15">
        <v>1</v>
      </c>
      <c r="F14" s="86">
        <v>0</v>
      </c>
      <c r="G14" s="16">
        <f>TRUNC((F14*E14),2)</f>
        <v>0</v>
      </c>
    </row>
    <row r="15" spans="1:7" ht="15" customHeight="1">
      <c r="A15" s="1"/>
      <c r="B15" s="1"/>
      <c r="C15" s="1"/>
      <c r="D15" s="1"/>
      <c r="E15" s="103" t="s">
        <v>356</v>
      </c>
      <c r="F15" s="103"/>
      <c r="G15" s="16">
        <f>TRUNC((G14),2)</f>
        <v>0</v>
      </c>
    </row>
    <row r="16" spans="1:7" ht="15" customHeight="1">
      <c r="A16" s="1"/>
      <c r="B16" s="1"/>
      <c r="C16" s="1"/>
      <c r="D16" s="1"/>
      <c r="E16" s="99" t="s">
        <v>357</v>
      </c>
      <c r="F16" s="99"/>
      <c r="G16" s="16">
        <f>TRUNC((G9+G12+G15),2)</f>
        <v>0</v>
      </c>
    </row>
    <row r="17" spans="1:7" ht="9.9499999999999993" customHeight="1">
      <c r="A17" s="1"/>
      <c r="B17" s="1"/>
      <c r="C17" s="100"/>
      <c r="D17" s="100"/>
      <c r="E17" s="1"/>
      <c r="F17" s="1"/>
      <c r="G17" s="1"/>
    </row>
    <row r="18" spans="1:7" ht="20.100000000000001" customHeight="1">
      <c r="A18" s="101" t="s">
        <v>358</v>
      </c>
      <c r="B18" s="101"/>
      <c r="C18" s="101"/>
      <c r="D18" s="101"/>
      <c r="E18" s="101"/>
      <c r="F18" s="101"/>
      <c r="G18" s="101"/>
    </row>
    <row r="19" spans="1:7" ht="15" customHeight="1">
      <c r="A19" s="102" t="s">
        <v>335</v>
      </c>
      <c r="B19" s="102"/>
      <c r="C19" s="10" t="s">
        <v>4</v>
      </c>
      <c r="D19" s="10" t="s">
        <v>336</v>
      </c>
      <c r="E19" s="10" t="s">
        <v>337</v>
      </c>
      <c r="F19" s="10" t="s">
        <v>338</v>
      </c>
      <c r="G19" s="10" t="s">
        <v>339</v>
      </c>
    </row>
    <row r="20" spans="1:7" ht="21" customHeight="1">
      <c r="A20" s="13" t="s">
        <v>359</v>
      </c>
      <c r="B20" s="14" t="s">
        <v>360</v>
      </c>
      <c r="C20" s="13" t="s">
        <v>14</v>
      </c>
      <c r="D20" s="13" t="s">
        <v>15</v>
      </c>
      <c r="E20" s="15">
        <v>1</v>
      </c>
      <c r="F20" s="86">
        <v>0</v>
      </c>
      <c r="G20" s="16">
        <f>TRUNC((E20*F20),2)</f>
        <v>0</v>
      </c>
    </row>
    <row r="21" spans="1:7" ht="21" customHeight="1">
      <c r="A21" s="13" t="s">
        <v>361</v>
      </c>
      <c r="B21" s="14" t="s">
        <v>362</v>
      </c>
      <c r="C21" s="13" t="s">
        <v>14</v>
      </c>
      <c r="D21" s="13" t="s">
        <v>15</v>
      </c>
      <c r="E21" s="15">
        <v>1</v>
      </c>
      <c r="F21" s="86">
        <v>0</v>
      </c>
      <c r="G21" s="16">
        <f t="shared" ref="G21:G25" si="1">TRUNC((E21*F21),2)</f>
        <v>0</v>
      </c>
    </row>
    <row r="22" spans="1:7" ht="21" customHeight="1">
      <c r="A22" s="13" t="s">
        <v>342</v>
      </c>
      <c r="B22" s="14" t="s">
        <v>343</v>
      </c>
      <c r="C22" s="13" t="s">
        <v>14</v>
      </c>
      <c r="D22" s="13" t="s">
        <v>15</v>
      </c>
      <c r="E22" s="15">
        <v>1</v>
      </c>
      <c r="F22" s="86">
        <v>0</v>
      </c>
      <c r="G22" s="16">
        <f t="shared" si="1"/>
        <v>0</v>
      </c>
    </row>
    <row r="23" spans="1:7" ht="21" customHeight="1">
      <c r="A23" s="13" t="s">
        <v>363</v>
      </c>
      <c r="B23" s="14" t="s">
        <v>364</v>
      </c>
      <c r="C23" s="13" t="s">
        <v>14</v>
      </c>
      <c r="D23" s="13" t="s">
        <v>15</v>
      </c>
      <c r="E23" s="15">
        <v>1</v>
      </c>
      <c r="F23" s="86">
        <v>0</v>
      </c>
      <c r="G23" s="16">
        <f t="shared" si="1"/>
        <v>0</v>
      </c>
    </row>
    <row r="24" spans="1:7" ht="21" customHeight="1">
      <c r="A24" s="13" t="s">
        <v>346</v>
      </c>
      <c r="B24" s="14" t="s">
        <v>347</v>
      </c>
      <c r="C24" s="13" t="s">
        <v>14</v>
      </c>
      <c r="D24" s="13" t="s">
        <v>15</v>
      </c>
      <c r="E24" s="15">
        <v>1</v>
      </c>
      <c r="F24" s="86">
        <v>0</v>
      </c>
      <c r="G24" s="16">
        <f t="shared" si="1"/>
        <v>0</v>
      </c>
    </row>
    <row r="25" spans="1:7" ht="21" customHeight="1">
      <c r="A25" s="13" t="s">
        <v>365</v>
      </c>
      <c r="B25" s="14" t="s">
        <v>366</v>
      </c>
      <c r="C25" s="13" t="s">
        <v>14</v>
      </c>
      <c r="D25" s="13" t="s">
        <v>15</v>
      </c>
      <c r="E25" s="15">
        <v>1</v>
      </c>
      <c r="F25" s="86">
        <v>0</v>
      </c>
      <c r="G25" s="16">
        <f t="shared" si="1"/>
        <v>0</v>
      </c>
    </row>
    <row r="26" spans="1:7" ht="15" customHeight="1">
      <c r="A26" s="1"/>
      <c r="B26" s="1"/>
      <c r="C26" s="1"/>
      <c r="D26" s="1"/>
      <c r="E26" s="103" t="s">
        <v>348</v>
      </c>
      <c r="F26" s="103"/>
      <c r="G26" s="17">
        <f>TRUNC((SUM(G20:G25)),2)</f>
        <v>0</v>
      </c>
    </row>
    <row r="27" spans="1:7" ht="15" customHeight="1">
      <c r="A27" s="102" t="s">
        <v>349</v>
      </c>
      <c r="B27" s="102"/>
      <c r="C27" s="10" t="s">
        <v>4</v>
      </c>
      <c r="D27" s="10" t="s">
        <v>336</v>
      </c>
      <c r="E27" s="10" t="s">
        <v>337</v>
      </c>
      <c r="F27" s="10" t="s">
        <v>338</v>
      </c>
      <c r="G27" s="10" t="s">
        <v>339</v>
      </c>
    </row>
    <row r="28" spans="1:7" ht="15" customHeight="1">
      <c r="A28" s="13" t="s">
        <v>367</v>
      </c>
      <c r="B28" s="14" t="s">
        <v>368</v>
      </c>
      <c r="C28" s="13" t="s">
        <v>14</v>
      </c>
      <c r="D28" s="13" t="s">
        <v>15</v>
      </c>
      <c r="E28" s="15">
        <v>1</v>
      </c>
      <c r="F28" s="86">
        <v>0</v>
      </c>
      <c r="G28" s="16">
        <f>TRUNC((F28*E28),2)</f>
        <v>0</v>
      </c>
    </row>
    <row r="29" spans="1:7" ht="15" customHeight="1">
      <c r="A29" s="1"/>
      <c r="B29" s="1"/>
      <c r="C29" s="1"/>
      <c r="D29" s="1"/>
      <c r="E29" s="103" t="s">
        <v>352</v>
      </c>
      <c r="F29" s="103"/>
      <c r="G29" s="17">
        <f>TRUNC((G28),2)</f>
        <v>0</v>
      </c>
    </row>
    <row r="30" spans="1:7" ht="15" customHeight="1">
      <c r="A30" s="102" t="s">
        <v>353</v>
      </c>
      <c r="B30" s="102"/>
      <c r="C30" s="10" t="s">
        <v>4</v>
      </c>
      <c r="D30" s="10" t="s">
        <v>336</v>
      </c>
      <c r="E30" s="10" t="s">
        <v>337</v>
      </c>
      <c r="F30" s="10" t="s">
        <v>338</v>
      </c>
      <c r="G30" s="10" t="s">
        <v>339</v>
      </c>
    </row>
    <row r="31" spans="1:7" ht="21" customHeight="1">
      <c r="A31" s="13" t="s">
        <v>369</v>
      </c>
      <c r="B31" s="14" t="s">
        <v>370</v>
      </c>
      <c r="C31" s="13" t="s">
        <v>14</v>
      </c>
      <c r="D31" s="13" t="s">
        <v>15</v>
      </c>
      <c r="E31" s="15">
        <v>1</v>
      </c>
      <c r="F31" s="86">
        <v>0</v>
      </c>
      <c r="G31" s="16">
        <f>TRUNC((F31*E31),2)</f>
        <v>0</v>
      </c>
    </row>
    <row r="32" spans="1:7" ht="15" customHeight="1">
      <c r="A32" s="1"/>
      <c r="B32" s="1"/>
      <c r="C32" s="1"/>
      <c r="D32" s="1"/>
      <c r="E32" s="103" t="s">
        <v>356</v>
      </c>
      <c r="F32" s="103"/>
      <c r="G32" s="17">
        <f>TRUNC((G31),2)</f>
        <v>0</v>
      </c>
    </row>
    <row r="33" spans="1:7" ht="15" customHeight="1">
      <c r="A33" s="1"/>
      <c r="B33" s="1"/>
      <c r="C33" s="1"/>
      <c r="D33" s="1"/>
      <c r="E33" s="99" t="s">
        <v>357</v>
      </c>
      <c r="F33" s="99"/>
      <c r="G33" s="4">
        <f>TRUNC((G32+G29+G26),2)</f>
        <v>0</v>
      </c>
    </row>
    <row r="34" spans="1:7" ht="9.9499999999999993" customHeight="1">
      <c r="A34" s="1"/>
      <c r="B34" s="1"/>
      <c r="C34" s="100"/>
      <c r="D34" s="100"/>
      <c r="E34" s="1"/>
      <c r="F34" s="1"/>
      <c r="G34" s="1"/>
    </row>
    <row r="35" spans="1:7" ht="20.100000000000001" customHeight="1">
      <c r="A35" s="101" t="s">
        <v>371</v>
      </c>
      <c r="B35" s="101"/>
      <c r="C35" s="101"/>
      <c r="D35" s="101"/>
      <c r="E35" s="101"/>
      <c r="F35" s="101"/>
      <c r="G35" s="101"/>
    </row>
    <row r="36" spans="1:7" ht="15" customHeight="1">
      <c r="A36" s="102" t="s">
        <v>335</v>
      </c>
      <c r="B36" s="102"/>
      <c r="C36" s="10" t="s">
        <v>4</v>
      </c>
      <c r="D36" s="10" t="s">
        <v>336</v>
      </c>
      <c r="E36" s="10" t="s">
        <v>337</v>
      </c>
      <c r="F36" s="10" t="s">
        <v>338</v>
      </c>
      <c r="G36" s="10" t="s">
        <v>339</v>
      </c>
    </row>
    <row r="37" spans="1:7" ht="21" customHeight="1">
      <c r="A37" s="13" t="s">
        <v>359</v>
      </c>
      <c r="B37" s="14" t="s">
        <v>360</v>
      </c>
      <c r="C37" s="13" t="s">
        <v>14</v>
      </c>
      <c r="D37" s="13" t="s">
        <v>15</v>
      </c>
      <c r="E37" s="15">
        <v>1</v>
      </c>
      <c r="F37" s="86">
        <v>0</v>
      </c>
      <c r="G37" s="16">
        <f>TRUNC((E37*F37),2)</f>
        <v>0</v>
      </c>
    </row>
    <row r="38" spans="1:7" ht="21" customHeight="1">
      <c r="A38" s="13" t="s">
        <v>372</v>
      </c>
      <c r="B38" s="14" t="s">
        <v>373</v>
      </c>
      <c r="C38" s="13" t="s">
        <v>14</v>
      </c>
      <c r="D38" s="13" t="s">
        <v>15</v>
      </c>
      <c r="E38" s="15">
        <v>1</v>
      </c>
      <c r="F38" s="86">
        <v>0</v>
      </c>
      <c r="G38" s="16">
        <f t="shared" ref="G38:G42" si="2">TRUNC((E38*F38),2)</f>
        <v>0</v>
      </c>
    </row>
    <row r="39" spans="1:7" ht="21" customHeight="1">
      <c r="A39" s="13" t="s">
        <v>342</v>
      </c>
      <c r="B39" s="14" t="s">
        <v>343</v>
      </c>
      <c r="C39" s="13" t="s">
        <v>14</v>
      </c>
      <c r="D39" s="13" t="s">
        <v>15</v>
      </c>
      <c r="E39" s="15">
        <v>1</v>
      </c>
      <c r="F39" s="86">
        <v>0</v>
      </c>
      <c r="G39" s="16">
        <f t="shared" si="2"/>
        <v>0</v>
      </c>
    </row>
    <row r="40" spans="1:7" ht="21" customHeight="1">
      <c r="A40" s="13" t="s">
        <v>374</v>
      </c>
      <c r="B40" s="14" t="s">
        <v>375</v>
      </c>
      <c r="C40" s="13" t="s">
        <v>14</v>
      </c>
      <c r="D40" s="13" t="s">
        <v>15</v>
      </c>
      <c r="E40" s="15">
        <v>1</v>
      </c>
      <c r="F40" s="86">
        <v>0</v>
      </c>
      <c r="G40" s="16">
        <f t="shared" si="2"/>
        <v>0</v>
      </c>
    </row>
    <row r="41" spans="1:7" ht="21" customHeight="1">
      <c r="A41" s="13" t="s">
        <v>346</v>
      </c>
      <c r="B41" s="14" t="s">
        <v>347</v>
      </c>
      <c r="C41" s="13" t="s">
        <v>14</v>
      </c>
      <c r="D41" s="13" t="s">
        <v>15</v>
      </c>
      <c r="E41" s="15">
        <v>1</v>
      </c>
      <c r="F41" s="86">
        <v>0</v>
      </c>
      <c r="G41" s="16">
        <f t="shared" si="2"/>
        <v>0</v>
      </c>
    </row>
    <row r="42" spans="1:7" ht="21" customHeight="1">
      <c r="A42" s="13" t="s">
        <v>365</v>
      </c>
      <c r="B42" s="14" t="s">
        <v>366</v>
      </c>
      <c r="C42" s="13" t="s">
        <v>14</v>
      </c>
      <c r="D42" s="13" t="s">
        <v>15</v>
      </c>
      <c r="E42" s="15">
        <v>1</v>
      </c>
      <c r="F42" s="86">
        <v>0</v>
      </c>
      <c r="G42" s="16">
        <f t="shared" si="2"/>
        <v>0</v>
      </c>
    </row>
    <row r="43" spans="1:7" ht="15" customHeight="1">
      <c r="A43" s="1"/>
      <c r="B43" s="1"/>
      <c r="C43" s="1"/>
      <c r="D43" s="1"/>
      <c r="E43" s="103" t="s">
        <v>348</v>
      </c>
      <c r="F43" s="103"/>
      <c r="G43" s="17">
        <f>TRUNC((SUM(G37:G42)),2)</f>
        <v>0</v>
      </c>
    </row>
    <row r="44" spans="1:7" ht="15" customHeight="1">
      <c r="A44" s="102" t="s">
        <v>349</v>
      </c>
      <c r="B44" s="102"/>
      <c r="C44" s="10" t="s">
        <v>4</v>
      </c>
      <c r="D44" s="10" t="s">
        <v>336</v>
      </c>
      <c r="E44" s="10" t="s">
        <v>337</v>
      </c>
      <c r="F44" s="10" t="s">
        <v>338</v>
      </c>
      <c r="G44" s="10" t="s">
        <v>339</v>
      </c>
    </row>
    <row r="45" spans="1:7" ht="15" customHeight="1">
      <c r="A45" s="13" t="s">
        <v>376</v>
      </c>
      <c r="B45" s="14" t="s">
        <v>377</v>
      </c>
      <c r="C45" s="13" t="s">
        <v>14</v>
      </c>
      <c r="D45" s="13" t="s">
        <v>15</v>
      </c>
      <c r="E45" s="15">
        <v>1</v>
      </c>
      <c r="F45" s="86">
        <v>0</v>
      </c>
      <c r="G45" s="16">
        <f>TRUNC((E45*F45),2)</f>
        <v>0</v>
      </c>
    </row>
    <row r="46" spans="1:7" ht="15" customHeight="1">
      <c r="A46" s="1"/>
      <c r="B46" s="1"/>
      <c r="C46" s="1"/>
      <c r="D46" s="1"/>
      <c r="E46" s="103" t="s">
        <v>352</v>
      </c>
      <c r="F46" s="103"/>
      <c r="G46" s="17">
        <f>TRUNC((G45),2)</f>
        <v>0</v>
      </c>
    </row>
    <row r="47" spans="1:7" ht="15" customHeight="1">
      <c r="A47" s="102" t="s">
        <v>353</v>
      </c>
      <c r="B47" s="102"/>
      <c r="C47" s="10" t="s">
        <v>4</v>
      </c>
      <c r="D47" s="10" t="s">
        <v>336</v>
      </c>
      <c r="E47" s="10" t="s">
        <v>337</v>
      </c>
      <c r="F47" s="10" t="s">
        <v>338</v>
      </c>
      <c r="G47" s="10" t="s">
        <v>339</v>
      </c>
    </row>
    <row r="48" spans="1:7" ht="21" customHeight="1">
      <c r="A48" s="13" t="s">
        <v>378</v>
      </c>
      <c r="B48" s="14" t="s">
        <v>379</v>
      </c>
      <c r="C48" s="13" t="s">
        <v>14</v>
      </c>
      <c r="D48" s="13" t="s">
        <v>15</v>
      </c>
      <c r="E48" s="15">
        <v>1</v>
      </c>
      <c r="F48" s="86">
        <v>0</v>
      </c>
      <c r="G48" s="16">
        <f>TRUNC((E48*F48),2)</f>
        <v>0</v>
      </c>
    </row>
    <row r="49" spans="1:7" ht="15" customHeight="1">
      <c r="A49" s="1"/>
      <c r="B49" s="1"/>
      <c r="C49" s="1"/>
      <c r="D49" s="1"/>
      <c r="E49" s="103" t="s">
        <v>356</v>
      </c>
      <c r="F49" s="103"/>
      <c r="G49" s="17">
        <f>TRUNC((G48),2)</f>
        <v>0</v>
      </c>
    </row>
    <row r="50" spans="1:7" ht="15" customHeight="1">
      <c r="A50" s="1"/>
      <c r="B50" s="1"/>
      <c r="C50" s="1"/>
      <c r="D50" s="1"/>
      <c r="E50" s="99" t="s">
        <v>357</v>
      </c>
      <c r="F50" s="99"/>
      <c r="G50" s="4">
        <f>TRUNC((G49+G46+G43),2)</f>
        <v>0</v>
      </c>
    </row>
    <row r="51" spans="1:7" ht="9.9499999999999993" customHeight="1">
      <c r="A51" s="1"/>
      <c r="B51" s="1"/>
      <c r="C51" s="100"/>
      <c r="D51" s="100"/>
      <c r="E51" s="1"/>
      <c r="F51" s="1"/>
      <c r="G51" s="1"/>
    </row>
    <row r="52" spans="1:7" ht="20.100000000000001" customHeight="1">
      <c r="A52" s="101" t="s">
        <v>380</v>
      </c>
      <c r="B52" s="101"/>
      <c r="C52" s="101"/>
      <c r="D52" s="101"/>
      <c r="E52" s="101"/>
      <c r="F52" s="101"/>
      <c r="G52" s="101"/>
    </row>
    <row r="53" spans="1:7" ht="15" customHeight="1">
      <c r="A53" s="102" t="s">
        <v>381</v>
      </c>
      <c r="B53" s="102"/>
      <c r="C53" s="10" t="s">
        <v>4</v>
      </c>
      <c r="D53" s="10" t="s">
        <v>336</v>
      </c>
      <c r="E53" s="10" t="s">
        <v>337</v>
      </c>
      <c r="F53" s="10" t="s">
        <v>338</v>
      </c>
      <c r="G53" s="10" t="s">
        <v>339</v>
      </c>
    </row>
    <row r="54" spans="1:7" ht="21" customHeight="1">
      <c r="A54" s="13" t="s">
        <v>23</v>
      </c>
      <c r="B54" s="14" t="s">
        <v>24</v>
      </c>
      <c r="C54" s="13" t="s">
        <v>382</v>
      </c>
      <c r="D54" s="13" t="s">
        <v>26</v>
      </c>
      <c r="E54" s="15">
        <v>1</v>
      </c>
      <c r="F54" s="86">
        <v>0</v>
      </c>
      <c r="G54" s="16">
        <f>TRUNC((E54*F54),2)</f>
        <v>0</v>
      </c>
    </row>
    <row r="55" spans="1:7" ht="15" customHeight="1">
      <c r="A55" s="1"/>
      <c r="B55" s="1"/>
      <c r="C55" s="1"/>
      <c r="D55" s="1"/>
      <c r="E55" s="103" t="s">
        <v>383</v>
      </c>
      <c r="F55" s="103"/>
      <c r="G55" s="17">
        <f>TRUNC((G54),2)</f>
        <v>0</v>
      </c>
    </row>
    <row r="56" spans="1:7" ht="15" customHeight="1">
      <c r="A56" s="1"/>
      <c r="B56" s="1"/>
      <c r="C56" s="1"/>
      <c r="D56" s="1"/>
      <c r="E56" s="99" t="s">
        <v>357</v>
      </c>
      <c r="F56" s="99"/>
      <c r="G56" s="4">
        <f>TRUNC((G55),2)</f>
        <v>0</v>
      </c>
    </row>
    <row r="57" spans="1:7" ht="9.9499999999999993" customHeight="1">
      <c r="A57" s="1"/>
      <c r="B57" s="1"/>
      <c r="C57" s="100"/>
      <c r="D57" s="100"/>
      <c r="E57" s="1"/>
      <c r="F57" s="1"/>
      <c r="G57" s="1"/>
    </row>
    <row r="58" spans="1:7" ht="20.100000000000001" customHeight="1">
      <c r="A58" s="101" t="s">
        <v>384</v>
      </c>
      <c r="B58" s="101"/>
      <c r="C58" s="101"/>
      <c r="D58" s="101"/>
      <c r="E58" s="101"/>
      <c r="F58" s="101"/>
      <c r="G58" s="101"/>
    </row>
    <row r="59" spans="1:7" ht="15" customHeight="1">
      <c r="A59" s="102" t="s">
        <v>381</v>
      </c>
      <c r="B59" s="102"/>
      <c r="C59" s="10" t="s">
        <v>4</v>
      </c>
      <c r="D59" s="10" t="s">
        <v>336</v>
      </c>
      <c r="E59" s="10" t="s">
        <v>337</v>
      </c>
      <c r="F59" s="10" t="s">
        <v>338</v>
      </c>
      <c r="G59" s="10" t="s">
        <v>339</v>
      </c>
    </row>
    <row r="60" spans="1:7" ht="21" customHeight="1">
      <c r="A60" s="13" t="s">
        <v>28</v>
      </c>
      <c r="B60" s="14" t="s">
        <v>29</v>
      </c>
      <c r="C60" s="13" t="s">
        <v>382</v>
      </c>
      <c r="D60" s="13" t="s">
        <v>26</v>
      </c>
      <c r="E60" s="15">
        <v>1</v>
      </c>
      <c r="F60" s="86">
        <v>0</v>
      </c>
      <c r="G60" s="16">
        <f>TRUNC((E60*F60),2)</f>
        <v>0</v>
      </c>
    </row>
    <row r="61" spans="1:7" ht="15" customHeight="1">
      <c r="A61" s="1"/>
      <c r="B61" s="1"/>
      <c r="C61" s="1"/>
      <c r="D61" s="1"/>
      <c r="E61" s="103" t="s">
        <v>383</v>
      </c>
      <c r="F61" s="103"/>
      <c r="G61" s="17">
        <f>TRUNC((G60),2)</f>
        <v>0</v>
      </c>
    </row>
    <row r="62" spans="1:7" ht="15" customHeight="1">
      <c r="A62" s="1"/>
      <c r="B62" s="1"/>
      <c r="C62" s="1"/>
      <c r="D62" s="1"/>
      <c r="E62" s="99" t="s">
        <v>357</v>
      </c>
      <c r="F62" s="99"/>
      <c r="G62" s="4">
        <f>TRUNC((G61),2)</f>
        <v>0</v>
      </c>
    </row>
    <row r="63" spans="1:7" ht="9.9499999999999993" customHeight="1">
      <c r="A63" s="1"/>
      <c r="B63" s="1"/>
      <c r="C63" s="100"/>
      <c r="D63" s="100"/>
      <c r="E63" s="1"/>
      <c r="F63" s="1"/>
      <c r="G63" s="1"/>
    </row>
    <row r="64" spans="1:7" ht="20.100000000000001" customHeight="1">
      <c r="A64" s="101" t="s">
        <v>385</v>
      </c>
      <c r="B64" s="101"/>
      <c r="C64" s="101"/>
      <c r="D64" s="101"/>
      <c r="E64" s="101"/>
      <c r="F64" s="101"/>
      <c r="G64" s="101"/>
    </row>
    <row r="65" spans="1:7" ht="15" customHeight="1">
      <c r="A65" s="102" t="s">
        <v>381</v>
      </c>
      <c r="B65" s="102"/>
      <c r="C65" s="10" t="s">
        <v>4</v>
      </c>
      <c r="D65" s="10" t="s">
        <v>336</v>
      </c>
      <c r="E65" s="10" t="s">
        <v>337</v>
      </c>
      <c r="F65" s="10" t="s">
        <v>338</v>
      </c>
      <c r="G65" s="10" t="s">
        <v>339</v>
      </c>
    </row>
    <row r="66" spans="1:7" ht="21" customHeight="1">
      <c r="A66" s="13" t="s">
        <v>31</v>
      </c>
      <c r="B66" s="14" t="s">
        <v>32</v>
      </c>
      <c r="C66" s="13" t="s">
        <v>382</v>
      </c>
      <c r="D66" s="13" t="s">
        <v>26</v>
      </c>
      <c r="E66" s="15">
        <v>1</v>
      </c>
      <c r="F66" s="86">
        <v>0</v>
      </c>
      <c r="G66" s="16">
        <f>TRUNC((E66*F66),2)</f>
        <v>0</v>
      </c>
    </row>
    <row r="67" spans="1:7" ht="15" customHeight="1">
      <c r="A67" s="1"/>
      <c r="B67" s="1"/>
      <c r="C67" s="1"/>
      <c r="D67" s="1"/>
      <c r="E67" s="103" t="s">
        <v>383</v>
      </c>
      <c r="F67" s="103"/>
      <c r="G67" s="17">
        <f>TRUNC((G66),2)</f>
        <v>0</v>
      </c>
    </row>
    <row r="68" spans="1:7" ht="15" customHeight="1">
      <c r="A68" s="1"/>
      <c r="B68" s="1"/>
      <c r="C68" s="1"/>
      <c r="D68" s="1"/>
      <c r="E68" s="99" t="s">
        <v>357</v>
      </c>
      <c r="F68" s="99"/>
      <c r="G68" s="4">
        <f>TRUNC((G67),2)</f>
        <v>0</v>
      </c>
    </row>
    <row r="69" spans="1:7" ht="9.9499999999999993" customHeight="1">
      <c r="A69" s="1"/>
      <c r="B69" s="1"/>
      <c r="C69" s="100"/>
      <c r="D69" s="100"/>
      <c r="E69" s="1"/>
      <c r="F69" s="1"/>
      <c r="G69" s="1"/>
    </row>
    <row r="70" spans="1:7" ht="20.100000000000001" customHeight="1">
      <c r="A70" s="101" t="s">
        <v>386</v>
      </c>
      <c r="B70" s="101"/>
      <c r="C70" s="101"/>
      <c r="D70" s="101"/>
      <c r="E70" s="101"/>
      <c r="F70" s="101"/>
      <c r="G70" s="101"/>
    </row>
    <row r="71" spans="1:7" ht="15" customHeight="1">
      <c r="A71" s="102" t="s">
        <v>381</v>
      </c>
      <c r="B71" s="102"/>
      <c r="C71" s="10" t="s">
        <v>4</v>
      </c>
      <c r="D71" s="10" t="s">
        <v>336</v>
      </c>
      <c r="E71" s="10" t="s">
        <v>337</v>
      </c>
      <c r="F71" s="10" t="s">
        <v>338</v>
      </c>
      <c r="G71" s="10" t="s">
        <v>339</v>
      </c>
    </row>
    <row r="72" spans="1:7" ht="21" customHeight="1">
      <c r="A72" s="13" t="s">
        <v>34</v>
      </c>
      <c r="B72" s="14" t="s">
        <v>35</v>
      </c>
      <c r="C72" s="13" t="s">
        <v>382</v>
      </c>
      <c r="D72" s="13" t="s">
        <v>26</v>
      </c>
      <c r="E72" s="15">
        <v>1</v>
      </c>
      <c r="F72" s="86">
        <v>0</v>
      </c>
      <c r="G72" s="16">
        <f>TRUNC((E72*F72),2)</f>
        <v>0</v>
      </c>
    </row>
    <row r="73" spans="1:7" ht="15" customHeight="1">
      <c r="A73" s="1"/>
      <c r="B73" s="1"/>
      <c r="C73" s="1"/>
      <c r="D73" s="1"/>
      <c r="E73" s="103" t="s">
        <v>383</v>
      </c>
      <c r="F73" s="103"/>
      <c r="G73" s="17">
        <f>TRUNC((G72),2)</f>
        <v>0</v>
      </c>
    </row>
    <row r="74" spans="1:7" ht="15" customHeight="1">
      <c r="A74" s="1"/>
      <c r="B74" s="1"/>
      <c r="C74" s="1"/>
      <c r="D74" s="1"/>
      <c r="E74" s="99" t="s">
        <v>357</v>
      </c>
      <c r="F74" s="99"/>
      <c r="G74" s="4">
        <f>TRUNC((G73),2)</f>
        <v>0</v>
      </c>
    </row>
    <row r="75" spans="1:7" ht="9.9499999999999993" customHeight="1">
      <c r="A75" s="1"/>
      <c r="B75" s="1"/>
      <c r="C75" s="100"/>
      <c r="D75" s="100"/>
      <c r="E75" s="1"/>
      <c r="F75" s="1"/>
      <c r="G75" s="1"/>
    </row>
    <row r="76" spans="1:7" ht="20.100000000000001" customHeight="1">
      <c r="A76" s="101" t="s">
        <v>387</v>
      </c>
      <c r="B76" s="101"/>
      <c r="C76" s="101"/>
      <c r="D76" s="101"/>
      <c r="E76" s="101"/>
      <c r="F76" s="101"/>
      <c r="G76" s="101"/>
    </row>
    <row r="77" spans="1:7" ht="15" customHeight="1">
      <c r="A77" s="102" t="s">
        <v>381</v>
      </c>
      <c r="B77" s="102"/>
      <c r="C77" s="10" t="s">
        <v>4</v>
      </c>
      <c r="D77" s="10" t="s">
        <v>336</v>
      </c>
      <c r="E77" s="10" t="s">
        <v>337</v>
      </c>
      <c r="F77" s="10" t="s">
        <v>338</v>
      </c>
      <c r="G77" s="10" t="s">
        <v>339</v>
      </c>
    </row>
    <row r="78" spans="1:7" ht="21" customHeight="1">
      <c r="A78" s="13" t="s">
        <v>37</v>
      </c>
      <c r="B78" s="14" t="s">
        <v>38</v>
      </c>
      <c r="C78" s="13" t="s">
        <v>382</v>
      </c>
      <c r="D78" s="13" t="s">
        <v>26</v>
      </c>
      <c r="E78" s="15">
        <v>1</v>
      </c>
      <c r="F78" s="86">
        <v>0</v>
      </c>
      <c r="G78" s="16">
        <f>TRUNC((E78*F78),2)</f>
        <v>0</v>
      </c>
    </row>
    <row r="79" spans="1:7" ht="15" customHeight="1">
      <c r="A79" s="1"/>
      <c r="B79" s="1"/>
      <c r="C79" s="1"/>
      <c r="D79" s="1"/>
      <c r="E79" s="103" t="s">
        <v>383</v>
      </c>
      <c r="F79" s="103"/>
      <c r="G79" s="17">
        <f>TRUNC((G78),2)</f>
        <v>0</v>
      </c>
    </row>
    <row r="80" spans="1:7" ht="15" customHeight="1">
      <c r="A80" s="1"/>
      <c r="B80" s="1"/>
      <c r="C80" s="1"/>
      <c r="D80" s="1"/>
      <c r="E80" s="99" t="s">
        <v>357</v>
      </c>
      <c r="F80" s="99"/>
      <c r="G80" s="4">
        <f>TRUNC((G79),2)</f>
        <v>0</v>
      </c>
    </row>
    <row r="81" spans="1:7" ht="9.9499999999999993" customHeight="1">
      <c r="A81" s="1"/>
      <c r="B81" s="1"/>
      <c r="C81" s="100"/>
      <c r="D81" s="100"/>
      <c r="E81" s="1"/>
      <c r="F81" s="1"/>
      <c r="G81" s="1"/>
    </row>
    <row r="82" spans="1:7" ht="20.100000000000001" customHeight="1">
      <c r="A82" s="101" t="s">
        <v>388</v>
      </c>
      <c r="B82" s="101"/>
      <c r="C82" s="101"/>
      <c r="D82" s="101"/>
      <c r="E82" s="101"/>
      <c r="F82" s="101"/>
      <c r="G82" s="101"/>
    </row>
    <row r="83" spans="1:7" ht="15" customHeight="1">
      <c r="A83" s="102" t="s">
        <v>381</v>
      </c>
      <c r="B83" s="102"/>
      <c r="C83" s="10" t="s">
        <v>4</v>
      </c>
      <c r="D83" s="10" t="s">
        <v>336</v>
      </c>
      <c r="E83" s="10" t="s">
        <v>337</v>
      </c>
      <c r="F83" s="10" t="s">
        <v>338</v>
      </c>
      <c r="G83" s="10" t="s">
        <v>339</v>
      </c>
    </row>
    <row r="84" spans="1:7" ht="21" customHeight="1">
      <c r="A84" s="13" t="s">
        <v>40</v>
      </c>
      <c r="B84" s="14" t="s">
        <v>41</v>
      </c>
      <c r="C84" s="13" t="s">
        <v>382</v>
      </c>
      <c r="D84" s="13" t="s">
        <v>26</v>
      </c>
      <c r="E84" s="15">
        <v>1</v>
      </c>
      <c r="F84" s="86">
        <v>0</v>
      </c>
      <c r="G84" s="16">
        <f>TRUNC((E84*F84),2)</f>
        <v>0</v>
      </c>
    </row>
    <row r="85" spans="1:7" ht="15" customHeight="1">
      <c r="A85" s="1"/>
      <c r="B85" s="1"/>
      <c r="C85" s="1"/>
      <c r="D85" s="1"/>
      <c r="E85" s="103" t="s">
        <v>383</v>
      </c>
      <c r="F85" s="103"/>
      <c r="G85" s="17">
        <f>TRUNC((G84),2)</f>
        <v>0</v>
      </c>
    </row>
    <row r="86" spans="1:7" ht="15" customHeight="1">
      <c r="A86" s="1"/>
      <c r="B86" s="1"/>
      <c r="C86" s="1"/>
      <c r="D86" s="1"/>
      <c r="E86" s="99" t="s">
        <v>357</v>
      </c>
      <c r="F86" s="99"/>
      <c r="G86" s="4">
        <f>TRUNC((G85),2)</f>
        <v>0</v>
      </c>
    </row>
    <row r="87" spans="1:7" ht="9.9499999999999993" customHeight="1">
      <c r="A87" s="1"/>
      <c r="B87" s="1"/>
      <c r="C87" s="100"/>
      <c r="D87" s="100"/>
      <c r="E87" s="1"/>
      <c r="F87" s="1"/>
      <c r="G87" s="1"/>
    </row>
    <row r="88" spans="1:7" ht="20.100000000000001" customHeight="1">
      <c r="A88" s="101" t="s">
        <v>389</v>
      </c>
      <c r="B88" s="101"/>
      <c r="C88" s="101"/>
      <c r="D88" s="101"/>
      <c r="E88" s="101"/>
      <c r="F88" s="101"/>
      <c r="G88" s="101"/>
    </row>
    <row r="89" spans="1:7" ht="15" customHeight="1">
      <c r="A89" s="102" t="s">
        <v>381</v>
      </c>
      <c r="B89" s="102"/>
      <c r="C89" s="10" t="s">
        <v>4</v>
      </c>
      <c r="D89" s="10" t="s">
        <v>336</v>
      </c>
      <c r="E89" s="10" t="s">
        <v>337</v>
      </c>
      <c r="F89" s="10" t="s">
        <v>338</v>
      </c>
      <c r="G89" s="10" t="s">
        <v>339</v>
      </c>
    </row>
    <row r="90" spans="1:7" ht="21" customHeight="1">
      <c r="A90" s="13" t="s">
        <v>43</v>
      </c>
      <c r="B90" s="14" t="s">
        <v>44</v>
      </c>
      <c r="C90" s="13" t="s">
        <v>382</v>
      </c>
      <c r="D90" s="13" t="s">
        <v>26</v>
      </c>
      <c r="E90" s="15">
        <v>1</v>
      </c>
      <c r="F90" s="86">
        <v>0</v>
      </c>
      <c r="G90" s="16">
        <f>TRUNC((E90*F90),2)</f>
        <v>0</v>
      </c>
    </row>
    <row r="91" spans="1:7" ht="15" customHeight="1">
      <c r="A91" s="1"/>
      <c r="B91" s="1"/>
      <c r="C91" s="1"/>
      <c r="D91" s="1"/>
      <c r="E91" s="103" t="s">
        <v>383</v>
      </c>
      <c r="F91" s="103"/>
      <c r="G91" s="17">
        <f>TRUNC((G90),2)</f>
        <v>0</v>
      </c>
    </row>
    <row r="92" spans="1:7" ht="15" customHeight="1">
      <c r="A92" s="1"/>
      <c r="B92" s="1"/>
      <c r="C92" s="1"/>
      <c r="D92" s="1"/>
      <c r="E92" s="99" t="s">
        <v>357</v>
      </c>
      <c r="F92" s="99"/>
      <c r="G92" s="4">
        <f>TRUNC((G91),2)</f>
        <v>0</v>
      </c>
    </row>
    <row r="93" spans="1:7" ht="9.9499999999999993" customHeight="1">
      <c r="A93" s="1"/>
      <c r="B93" s="1"/>
      <c r="C93" s="100"/>
      <c r="D93" s="100"/>
      <c r="E93" s="1"/>
      <c r="F93" s="1"/>
      <c r="G93" s="1"/>
    </row>
    <row r="94" spans="1:7" ht="20.100000000000001" customHeight="1">
      <c r="A94" s="101" t="s">
        <v>390</v>
      </c>
      <c r="B94" s="101"/>
      <c r="C94" s="101"/>
      <c r="D94" s="101"/>
      <c r="E94" s="101"/>
      <c r="F94" s="101"/>
      <c r="G94" s="101"/>
    </row>
    <row r="95" spans="1:7" ht="15" customHeight="1">
      <c r="A95" s="102" t="s">
        <v>381</v>
      </c>
      <c r="B95" s="102"/>
      <c r="C95" s="10" t="s">
        <v>4</v>
      </c>
      <c r="D95" s="10" t="s">
        <v>336</v>
      </c>
      <c r="E95" s="10" t="s">
        <v>337</v>
      </c>
      <c r="F95" s="10" t="s">
        <v>338</v>
      </c>
      <c r="G95" s="10" t="s">
        <v>339</v>
      </c>
    </row>
    <row r="96" spans="1:7" ht="21" customHeight="1">
      <c r="A96" s="13" t="s">
        <v>46</v>
      </c>
      <c r="B96" s="14" t="s">
        <v>47</v>
      </c>
      <c r="C96" s="13" t="s">
        <v>382</v>
      </c>
      <c r="D96" s="13" t="s">
        <v>48</v>
      </c>
      <c r="E96" s="15">
        <v>1</v>
      </c>
      <c r="F96" s="86">
        <v>0</v>
      </c>
      <c r="G96" s="16">
        <f>TRUNC((E96*F96),2)</f>
        <v>0</v>
      </c>
    </row>
    <row r="97" spans="1:7" ht="15" customHeight="1">
      <c r="A97" s="1"/>
      <c r="B97" s="1"/>
      <c r="C97" s="1"/>
      <c r="D97" s="1"/>
      <c r="E97" s="103" t="s">
        <v>383</v>
      </c>
      <c r="F97" s="103"/>
      <c r="G97" s="17">
        <f>TRUNC((G96),2)</f>
        <v>0</v>
      </c>
    </row>
    <row r="98" spans="1:7" ht="15" customHeight="1">
      <c r="A98" s="1"/>
      <c r="B98" s="1"/>
      <c r="C98" s="1"/>
      <c r="D98" s="1"/>
      <c r="E98" s="99" t="s">
        <v>357</v>
      </c>
      <c r="F98" s="99"/>
      <c r="G98" s="4">
        <f>TRUNC((G97),2)</f>
        <v>0</v>
      </c>
    </row>
    <row r="99" spans="1:7" ht="9.9499999999999993" customHeight="1">
      <c r="A99" s="1"/>
      <c r="B99" s="1"/>
      <c r="C99" s="100"/>
      <c r="D99" s="100"/>
      <c r="E99" s="1"/>
      <c r="F99" s="1"/>
      <c r="G99" s="1"/>
    </row>
    <row r="100" spans="1:7" ht="20.100000000000001" customHeight="1">
      <c r="A100" s="101" t="s">
        <v>391</v>
      </c>
      <c r="B100" s="101"/>
      <c r="C100" s="101"/>
      <c r="D100" s="101"/>
      <c r="E100" s="101"/>
      <c r="F100" s="101"/>
      <c r="G100" s="101"/>
    </row>
    <row r="101" spans="1:7" ht="15" customHeight="1">
      <c r="A101" s="102" t="s">
        <v>381</v>
      </c>
      <c r="B101" s="102"/>
      <c r="C101" s="10" t="s">
        <v>4</v>
      </c>
      <c r="D101" s="10" t="s">
        <v>336</v>
      </c>
      <c r="E101" s="10" t="s">
        <v>337</v>
      </c>
      <c r="F101" s="10" t="s">
        <v>338</v>
      </c>
      <c r="G101" s="10" t="s">
        <v>339</v>
      </c>
    </row>
    <row r="102" spans="1:7" ht="21" customHeight="1">
      <c r="A102" s="13" t="s">
        <v>50</v>
      </c>
      <c r="B102" s="14" t="s">
        <v>51</v>
      </c>
      <c r="C102" s="13" t="s">
        <v>382</v>
      </c>
      <c r="D102" s="13" t="s">
        <v>52</v>
      </c>
      <c r="E102" s="15">
        <v>1</v>
      </c>
      <c r="F102" s="86">
        <v>0</v>
      </c>
      <c r="G102" s="16">
        <f>TRUNC((E102*F102),2)</f>
        <v>0</v>
      </c>
    </row>
    <row r="103" spans="1:7" ht="15" customHeight="1">
      <c r="A103" s="1"/>
      <c r="B103" s="1"/>
      <c r="C103" s="1"/>
      <c r="D103" s="1"/>
      <c r="E103" s="103" t="s">
        <v>383</v>
      </c>
      <c r="F103" s="103"/>
      <c r="G103" s="17">
        <f>TRUNC((G102),2)</f>
        <v>0</v>
      </c>
    </row>
    <row r="104" spans="1:7" ht="15" customHeight="1">
      <c r="A104" s="1"/>
      <c r="B104" s="1"/>
      <c r="C104" s="1"/>
      <c r="D104" s="1"/>
      <c r="E104" s="99" t="s">
        <v>357</v>
      </c>
      <c r="F104" s="99"/>
      <c r="G104" s="4">
        <f>TRUNC((G103),2)</f>
        <v>0</v>
      </c>
    </row>
    <row r="105" spans="1:7" ht="9.9499999999999993" customHeight="1">
      <c r="A105" s="1"/>
      <c r="B105" s="1"/>
      <c r="C105" s="100"/>
      <c r="D105" s="100"/>
      <c r="E105" s="1"/>
      <c r="F105" s="1"/>
      <c r="G105" s="1"/>
    </row>
    <row r="106" spans="1:7" ht="20.100000000000001" customHeight="1">
      <c r="A106" s="101" t="s">
        <v>392</v>
      </c>
      <c r="B106" s="101"/>
      <c r="C106" s="101"/>
      <c r="D106" s="101"/>
      <c r="E106" s="101"/>
      <c r="F106" s="101"/>
      <c r="G106" s="101"/>
    </row>
    <row r="107" spans="1:7" ht="15" customHeight="1">
      <c r="A107" s="102" t="s">
        <v>381</v>
      </c>
      <c r="B107" s="102"/>
      <c r="C107" s="10" t="s">
        <v>4</v>
      </c>
      <c r="D107" s="10" t="s">
        <v>336</v>
      </c>
      <c r="E107" s="10" t="s">
        <v>337</v>
      </c>
      <c r="F107" s="10" t="s">
        <v>338</v>
      </c>
      <c r="G107" s="10" t="s">
        <v>339</v>
      </c>
    </row>
    <row r="108" spans="1:7" ht="21" customHeight="1">
      <c r="A108" s="13" t="s">
        <v>54</v>
      </c>
      <c r="B108" s="14" t="s">
        <v>55</v>
      </c>
      <c r="C108" s="13" t="s">
        <v>382</v>
      </c>
      <c r="D108" s="13" t="s">
        <v>26</v>
      </c>
      <c r="E108" s="15">
        <v>1</v>
      </c>
      <c r="F108" s="86">
        <v>0</v>
      </c>
      <c r="G108" s="16">
        <f>TRUNC((E108*F108),2)</f>
        <v>0</v>
      </c>
    </row>
    <row r="109" spans="1:7" ht="15" customHeight="1">
      <c r="A109" s="1"/>
      <c r="B109" s="1"/>
      <c r="C109" s="1"/>
      <c r="D109" s="1"/>
      <c r="E109" s="103" t="s">
        <v>383</v>
      </c>
      <c r="F109" s="103"/>
      <c r="G109" s="17">
        <f>TRUNC((G108),2)</f>
        <v>0</v>
      </c>
    </row>
    <row r="110" spans="1:7" ht="15" customHeight="1">
      <c r="A110" s="1"/>
      <c r="B110" s="1"/>
      <c r="C110" s="1"/>
      <c r="D110" s="1"/>
      <c r="E110" s="99" t="s">
        <v>357</v>
      </c>
      <c r="F110" s="99"/>
      <c r="G110" s="4">
        <f>TRUNC((G109),2)</f>
        <v>0</v>
      </c>
    </row>
    <row r="111" spans="1:7" ht="9.9499999999999993" customHeight="1">
      <c r="A111" s="1"/>
      <c r="B111" s="1"/>
      <c r="C111" s="100"/>
      <c r="D111" s="100"/>
      <c r="E111" s="1"/>
      <c r="F111" s="1"/>
      <c r="G111" s="1"/>
    </row>
    <row r="112" spans="1:7" ht="20.100000000000001" customHeight="1">
      <c r="A112" s="101" t="s">
        <v>393</v>
      </c>
      <c r="B112" s="101"/>
      <c r="C112" s="101"/>
      <c r="D112" s="101"/>
      <c r="E112" s="101"/>
      <c r="F112" s="101"/>
      <c r="G112" s="101"/>
    </row>
    <row r="113" spans="1:7" ht="15" customHeight="1">
      <c r="A113" s="102" t="s">
        <v>381</v>
      </c>
      <c r="B113" s="102"/>
      <c r="C113" s="10" t="s">
        <v>4</v>
      </c>
      <c r="D113" s="10" t="s">
        <v>336</v>
      </c>
      <c r="E113" s="10" t="s">
        <v>337</v>
      </c>
      <c r="F113" s="10" t="s">
        <v>338</v>
      </c>
      <c r="G113" s="10" t="s">
        <v>339</v>
      </c>
    </row>
    <row r="114" spans="1:7" ht="21" customHeight="1">
      <c r="A114" s="13" t="s">
        <v>57</v>
      </c>
      <c r="B114" s="14" t="s">
        <v>58</v>
      </c>
      <c r="C114" s="13" t="s">
        <v>382</v>
      </c>
      <c r="D114" s="13" t="s">
        <v>26</v>
      </c>
      <c r="E114" s="15">
        <v>1</v>
      </c>
      <c r="F114" s="86">
        <v>0</v>
      </c>
      <c r="G114" s="16">
        <f>TRUNC((E114*F114),2)</f>
        <v>0</v>
      </c>
    </row>
    <row r="115" spans="1:7" ht="15" customHeight="1">
      <c r="A115" s="1"/>
      <c r="B115" s="1"/>
      <c r="C115" s="1"/>
      <c r="D115" s="1"/>
      <c r="E115" s="103" t="s">
        <v>383</v>
      </c>
      <c r="F115" s="103"/>
      <c r="G115" s="17">
        <f>TRUNC((G114),2)</f>
        <v>0</v>
      </c>
    </row>
    <row r="116" spans="1:7" ht="15" customHeight="1">
      <c r="A116" s="1"/>
      <c r="B116" s="1"/>
      <c r="C116" s="1"/>
      <c r="D116" s="1"/>
      <c r="E116" s="99" t="s">
        <v>357</v>
      </c>
      <c r="F116" s="99"/>
      <c r="G116" s="4">
        <f>TRUNC((G115),2)</f>
        <v>0</v>
      </c>
    </row>
    <row r="117" spans="1:7" ht="9.9499999999999993" customHeight="1">
      <c r="A117" s="1"/>
      <c r="B117" s="1"/>
      <c r="C117" s="100"/>
      <c r="D117" s="100"/>
      <c r="E117" s="1"/>
      <c r="F117" s="1"/>
      <c r="G117" s="1"/>
    </row>
    <row r="118" spans="1:7" ht="20.100000000000001" customHeight="1">
      <c r="A118" s="101" t="s">
        <v>394</v>
      </c>
      <c r="B118" s="101"/>
      <c r="C118" s="101"/>
      <c r="D118" s="101"/>
      <c r="E118" s="101"/>
      <c r="F118" s="101"/>
      <c r="G118" s="101"/>
    </row>
    <row r="119" spans="1:7" ht="15" customHeight="1">
      <c r="A119" s="102" t="s">
        <v>381</v>
      </c>
      <c r="B119" s="102"/>
      <c r="C119" s="10" t="s">
        <v>4</v>
      </c>
      <c r="D119" s="10" t="s">
        <v>336</v>
      </c>
      <c r="E119" s="10" t="s">
        <v>337</v>
      </c>
      <c r="F119" s="10" t="s">
        <v>338</v>
      </c>
      <c r="G119" s="10" t="s">
        <v>339</v>
      </c>
    </row>
    <row r="120" spans="1:7" ht="21" customHeight="1">
      <c r="A120" s="13" t="s">
        <v>60</v>
      </c>
      <c r="B120" s="14" t="s">
        <v>61</v>
      </c>
      <c r="C120" s="13" t="s">
        <v>382</v>
      </c>
      <c r="D120" s="13" t="s">
        <v>26</v>
      </c>
      <c r="E120" s="15">
        <v>1</v>
      </c>
      <c r="F120" s="86">
        <v>0</v>
      </c>
      <c r="G120" s="16">
        <f>TRUNC((E120*F120),2)</f>
        <v>0</v>
      </c>
    </row>
    <row r="121" spans="1:7" ht="15" customHeight="1">
      <c r="A121" s="1"/>
      <c r="B121" s="1"/>
      <c r="C121" s="1"/>
      <c r="D121" s="1"/>
      <c r="E121" s="103" t="s">
        <v>383</v>
      </c>
      <c r="F121" s="103"/>
      <c r="G121" s="17">
        <f>TRUNC((G120),2)</f>
        <v>0</v>
      </c>
    </row>
    <row r="122" spans="1:7" ht="15" customHeight="1">
      <c r="A122" s="1"/>
      <c r="B122" s="1"/>
      <c r="C122" s="1"/>
      <c r="D122" s="1"/>
      <c r="E122" s="99" t="s">
        <v>357</v>
      </c>
      <c r="F122" s="99"/>
      <c r="G122" s="4">
        <f>TRUNC((G121),2)</f>
        <v>0</v>
      </c>
    </row>
    <row r="123" spans="1:7" ht="9.9499999999999993" customHeight="1">
      <c r="A123" s="1"/>
      <c r="B123" s="1"/>
      <c r="C123" s="100"/>
      <c r="D123" s="100"/>
      <c r="E123" s="1"/>
      <c r="F123" s="1"/>
      <c r="G123" s="1"/>
    </row>
    <row r="124" spans="1:7" ht="20.100000000000001" customHeight="1">
      <c r="A124" s="101" t="s">
        <v>395</v>
      </c>
      <c r="B124" s="101"/>
      <c r="C124" s="101"/>
      <c r="D124" s="101"/>
      <c r="E124" s="101"/>
      <c r="F124" s="101"/>
      <c r="G124" s="101"/>
    </row>
    <row r="125" spans="1:7" ht="15" customHeight="1">
      <c r="A125" s="102" t="s">
        <v>381</v>
      </c>
      <c r="B125" s="102"/>
      <c r="C125" s="10" t="s">
        <v>4</v>
      </c>
      <c r="D125" s="10" t="s">
        <v>336</v>
      </c>
      <c r="E125" s="10" t="s">
        <v>337</v>
      </c>
      <c r="F125" s="10" t="s">
        <v>338</v>
      </c>
      <c r="G125" s="10" t="s">
        <v>339</v>
      </c>
    </row>
    <row r="126" spans="1:7" ht="21" customHeight="1">
      <c r="A126" s="13" t="s">
        <v>63</v>
      </c>
      <c r="B126" s="14" t="s">
        <v>64</v>
      </c>
      <c r="C126" s="13" t="s">
        <v>382</v>
      </c>
      <c r="D126" s="13" t="s">
        <v>26</v>
      </c>
      <c r="E126" s="15">
        <v>1</v>
      </c>
      <c r="F126" s="86">
        <v>0</v>
      </c>
      <c r="G126" s="16">
        <f>TRUNC((E126*F126),2)</f>
        <v>0</v>
      </c>
    </row>
    <row r="127" spans="1:7" ht="15" customHeight="1">
      <c r="A127" s="1"/>
      <c r="B127" s="1"/>
      <c r="C127" s="1"/>
      <c r="D127" s="1"/>
      <c r="E127" s="103" t="s">
        <v>383</v>
      </c>
      <c r="F127" s="103"/>
      <c r="G127" s="17">
        <f>TRUNC((G126),2)</f>
        <v>0</v>
      </c>
    </row>
    <row r="128" spans="1:7" ht="15" customHeight="1">
      <c r="A128" s="1"/>
      <c r="B128" s="1"/>
      <c r="C128" s="1"/>
      <c r="D128" s="1"/>
      <c r="E128" s="99" t="s">
        <v>357</v>
      </c>
      <c r="F128" s="99"/>
      <c r="G128" s="4">
        <f>TRUNC((G127),2)</f>
        <v>0</v>
      </c>
    </row>
    <row r="129" spans="1:7" ht="9.9499999999999993" customHeight="1">
      <c r="A129" s="1"/>
      <c r="B129" s="1"/>
      <c r="C129" s="100"/>
      <c r="D129" s="100"/>
      <c r="E129" s="1"/>
      <c r="F129" s="1"/>
      <c r="G129" s="1"/>
    </row>
    <row r="130" spans="1:7" ht="20.100000000000001" customHeight="1">
      <c r="A130" s="101" t="s">
        <v>396</v>
      </c>
      <c r="B130" s="101"/>
      <c r="C130" s="101"/>
      <c r="D130" s="101"/>
      <c r="E130" s="101"/>
      <c r="F130" s="101"/>
      <c r="G130" s="101"/>
    </row>
    <row r="131" spans="1:7" ht="15" customHeight="1">
      <c r="A131" s="102" t="s">
        <v>381</v>
      </c>
      <c r="B131" s="102"/>
      <c r="C131" s="10" t="s">
        <v>4</v>
      </c>
      <c r="D131" s="10" t="s">
        <v>336</v>
      </c>
      <c r="E131" s="10" t="s">
        <v>337</v>
      </c>
      <c r="F131" s="10" t="s">
        <v>338</v>
      </c>
      <c r="G131" s="10" t="s">
        <v>339</v>
      </c>
    </row>
    <row r="132" spans="1:7" ht="21" customHeight="1">
      <c r="A132" s="13" t="s">
        <v>66</v>
      </c>
      <c r="B132" s="14" t="s">
        <v>67</v>
      </c>
      <c r="C132" s="13" t="s">
        <v>382</v>
      </c>
      <c r="D132" s="13" t="s">
        <v>26</v>
      </c>
      <c r="E132" s="15">
        <v>1</v>
      </c>
      <c r="F132" s="86">
        <v>0</v>
      </c>
      <c r="G132" s="16">
        <f>TRUNC((E132*F132),2)</f>
        <v>0</v>
      </c>
    </row>
    <row r="133" spans="1:7" ht="15" customHeight="1">
      <c r="A133" s="1"/>
      <c r="B133" s="1"/>
      <c r="C133" s="1"/>
      <c r="D133" s="1"/>
      <c r="E133" s="103" t="s">
        <v>383</v>
      </c>
      <c r="F133" s="103"/>
      <c r="G133" s="17">
        <f>TRUNC((G132),2)</f>
        <v>0</v>
      </c>
    </row>
    <row r="134" spans="1:7" ht="15" customHeight="1">
      <c r="A134" s="1"/>
      <c r="B134" s="1"/>
      <c r="C134" s="1"/>
      <c r="D134" s="1"/>
      <c r="E134" s="99" t="s">
        <v>357</v>
      </c>
      <c r="F134" s="99"/>
      <c r="G134" s="4">
        <f>TRUNC((G133),2)</f>
        <v>0</v>
      </c>
    </row>
    <row r="135" spans="1:7" ht="9.9499999999999993" customHeight="1">
      <c r="A135" s="1"/>
      <c r="B135" s="1"/>
      <c r="C135" s="100"/>
      <c r="D135" s="100"/>
      <c r="E135" s="1"/>
      <c r="F135" s="1"/>
      <c r="G135" s="1"/>
    </row>
    <row r="136" spans="1:7" ht="20.100000000000001" customHeight="1">
      <c r="A136" s="101" t="s">
        <v>397</v>
      </c>
      <c r="B136" s="101"/>
      <c r="C136" s="101"/>
      <c r="D136" s="101"/>
      <c r="E136" s="101"/>
      <c r="F136" s="101"/>
      <c r="G136" s="101"/>
    </row>
    <row r="137" spans="1:7" ht="15" customHeight="1">
      <c r="A137" s="102" t="s">
        <v>381</v>
      </c>
      <c r="B137" s="102"/>
      <c r="C137" s="10" t="s">
        <v>4</v>
      </c>
      <c r="D137" s="10" t="s">
        <v>336</v>
      </c>
      <c r="E137" s="10" t="s">
        <v>337</v>
      </c>
      <c r="F137" s="10" t="s">
        <v>338</v>
      </c>
      <c r="G137" s="10" t="s">
        <v>339</v>
      </c>
    </row>
    <row r="138" spans="1:7" ht="21" customHeight="1">
      <c r="A138" s="13" t="s">
        <v>69</v>
      </c>
      <c r="B138" s="14" t="s">
        <v>70</v>
      </c>
      <c r="C138" s="13" t="s">
        <v>382</v>
      </c>
      <c r="D138" s="13" t="s">
        <v>26</v>
      </c>
      <c r="E138" s="15">
        <v>1</v>
      </c>
      <c r="F138" s="86">
        <v>0</v>
      </c>
      <c r="G138" s="16">
        <f>TRUNC((E138*F138),2)</f>
        <v>0</v>
      </c>
    </row>
    <row r="139" spans="1:7" ht="15" customHeight="1">
      <c r="A139" s="1"/>
      <c r="B139" s="1"/>
      <c r="C139" s="1"/>
      <c r="D139" s="1"/>
      <c r="E139" s="103" t="s">
        <v>383</v>
      </c>
      <c r="F139" s="103"/>
      <c r="G139" s="17">
        <f>TRUNC((G138),2)</f>
        <v>0</v>
      </c>
    </row>
    <row r="140" spans="1:7" ht="15" customHeight="1">
      <c r="A140" s="1"/>
      <c r="B140" s="1"/>
      <c r="C140" s="1"/>
      <c r="D140" s="1"/>
      <c r="E140" s="99" t="s">
        <v>357</v>
      </c>
      <c r="F140" s="99"/>
      <c r="G140" s="4">
        <f>TRUNC((G139),2)</f>
        <v>0</v>
      </c>
    </row>
    <row r="141" spans="1:7" ht="9.9499999999999993" customHeight="1">
      <c r="A141" s="1"/>
      <c r="B141" s="1"/>
      <c r="C141" s="100"/>
      <c r="D141" s="100"/>
      <c r="E141" s="1"/>
      <c r="F141" s="1"/>
      <c r="G141" s="1"/>
    </row>
    <row r="142" spans="1:7" ht="20.100000000000001" customHeight="1">
      <c r="A142" s="101" t="s">
        <v>398</v>
      </c>
      <c r="B142" s="101"/>
      <c r="C142" s="101"/>
      <c r="D142" s="101"/>
      <c r="E142" s="101"/>
      <c r="F142" s="101"/>
      <c r="G142" s="101"/>
    </row>
    <row r="143" spans="1:7" ht="15" customHeight="1">
      <c r="A143" s="102" t="s">
        <v>381</v>
      </c>
      <c r="B143" s="102"/>
      <c r="C143" s="10" t="s">
        <v>4</v>
      </c>
      <c r="D143" s="10" t="s">
        <v>336</v>
      </c>
      <c r="E143" s="10" t="s">
        <v>337</v>
      </c>
      <c r="F143" s="10" t="s">
        <v>338</v>
      </c>
      <c r="G143" s="10" t="s">
        <v>339</v>
      </c>
    </row>
    <row r="144" spans="1:7" ht="29.1" customHeight="1">
      <c r="A144" s="13" t="s">
        <v>72</v>
      </c>
      <c r="B144" s="14" t="s">
        <v>73</v>
      </c>
      <c r="C144" s="13" t="s">
        <v>382</v>
      </c>
      <c r="D144" s="13" t="s">
        <v>74</v>
      </c>
      <c r="E144" s="15">
        <v>1</v>
      </c>
      <c r="F144" s="86">
        <v>0</v>
      </c>
      <c r="G144" s="16">
        <f>TRUNC((E144*F144),2)</f>
        <v>0</v>
      </c>
    </row>
    <row r="145" spans="1:7" ht="15" customHeight="1">
      <c r="A145" s="1"/>
      <c r="B145" s="1"/>
      <c r="C145" s="1"/>
      <c r="D145" s="1"/>
      <c r="E145" s="103" t="s">
        <v>383</v>
      </c>
      <c r="F145" s="103"/>
      <c r="G145" s="17">
        <f>TRUNC((G144),2)</f>
        <v>0</v>
      </c>
    </row>
    <row r="146" spans="1:7" ht="15" customHeight="1">
      <c r="A146" s="1"/>
      <c r="B146" s="1"/>
      <c r="C146" s="1"/>
      <c r="D146" s="1"/>
      <c r="E146" s="99" t="s">
        <v>357</v>
      </c>
      <c r="F146" s="99"/>
      <c r="G146" s="4">
        <f>TRUNC((G145),2)</f>
        <v>0</v>
      </c>
    </row>
    <row r="147" spans="1:7" ht="9.9499999999999993" customHeight="1">
      <c r="A147" s="1"/>
      <c r="B147" s="1"/>
      <c r="C147" s="100"/>
      <c r="D147" s="100"/>
      <c r="E147" s="1"/>
      <c r="F147" s="1"/>
      <c r="G147" s="1"/>
    </row>
    <row r="148" spans="1:7" ht="20.100000000000001" customHeight="1">
      <c r="A148" s="101" t="s">
        <v>399</v>
      </c>
      <c r="B148" s="101"/>
      <c r="C148" s="101"/>
      <c r="D148" s="101"/>
      <c r="E148" s="101"/>
      <c r="F148" s="101"/>
      <c r="G148" s="101"/>
    </row>
    <row r="149" spans="1:7" ht="15" customHeight="1">
      <c r="A149" s="102" t="s">
        <v>381</v>
      </c>
      <c r="B149" s="102"/>
      <c r="C149" s="10" t="s">
        <v>4</v>
      </c>
      <c r="D149" s="10" t="s">
        <v>336</v>
      </c>
      <c r="E149" s="10" t="s">
        <v>337</v>
      </c>
      <c r="F149" s="10" t="s">
        <v>338</v>
      </c>
      <c r="G149" s="10" t="s">
        <v>339</v>
      </c>
    </row>
    <row r="150" spans="1:7" ht="21" customHeight="1">
      <c r="A150" s="13" t="s">
        <v>76</v>
      </c>
      <c r="B150" s="14" t="s">
        <v>77</v>
      </c>
      <c r="C150" s="13" t="s">
        <v>382</v>
      </c>
      <c r="D150" s="13" t="s">
        <v>74</v>
      </c>
      <c r="E150" s="15">
        <v>1</v>
      </c>
      <c r="F150" s="86">
        <v>0</v>
      </c>
      <c r="G150" s="16">
        <f>TRUNC((E150*F150),2)</f>
        <v>0</v>
      </c>
    </row>
    <row r="151" spans="1:7" ht="15" customHeight="1">
      <c r="A151" s="1"/>
      <c r="B151" s="1"/>
      <c r="C151" s="1"/>
      <c r="D151" s="1"/>
      <c r="E151" s="103" t="s">
        <v>383</v>
      </c>
      <c r="F151" s="103"/>
      <c r="G151" s="17">
        <f>TRUNC((G150),2)</f>
        <v>0</v>
      </c>
    </row>
    <row r="152" spans="1:7" ht="15" customHeight="1">
      <c r="A152" s="1"/>
      <c r="B152" s="1"/>
      <c r="C152" s="1"/>
      <c r="D152" s="1"/>
      <c r="E152" s="99" t="s">
        <v>357</v>
      </c>
      <c r="F152" s="99"/>
      <c r="G152" s="4">
        <f>TRUNC((G151),2)</f>
        <v>0</v>
      </c>
    </row>
    <row r="153" spans="1:7" ht="9.9499999999999993" customHeight="1">
      <c r="A153" s="1"/>
      <c r="B153" s="1"/>
      <c r="C153" s="100"/>
      <c r="D153" s="100"/>
      <c r="E153" s="1"/>
      <c r="F153" s="1"/>
      <c r="G153" s="1"/>
    </row>
    <row r="154" spans="1:7" ht="20.100000000000001" customHeight="1">
      <c r="A154" s="101" t="s">
        <v>400</v>
      </c>
      <c r="B154" s="101"/>
      <c r="C154" s="101"/>
      <c r="D154" s="101"/>
      <c r="E154" s="101"/>
      <c r="F154" s="101"/>
      <c r="G154" s="101"/>
    </row>
    <row r="155" spans="1:7" ht="15" customHeight="1">
      <c r="A155" s="102" t="s">
        <v>381</v>
      </c>
      <c r="B155" s="102"/>
      <c r="C155" s="10" t="s">
        <v>4</v>
      </c>
      <c r="D155" s="10" t="s">
        <v>336</v>
      </c>
      <c r="E155" s="10" t="s">
        <v>337</v>
      </c>
      <c r="F155" s="10" t="s">
        <v>338</v>
      </c>
      <c r="G155" s="10" t="s">
        <v>339</v>
      </c>
    </row>
    <row r="156" spans="1:7" ht="21" customHeight="1">
      <c r="A156" s="13" t="s">
        <v>79</v>
      </c>
      <c r="B156" s="14" t="s">
        <v>80</v>
      </c>
      <c r="C156" s="13" t="s">
        <v>382</v>
      </c>
      <c r="D156" s="13" t="s">
        <v>74</v>
      </c>
      <c r="E156" s="15">
        <v>1</v>
      </c>
      <c r="F156" s="86">
        <v>0</v>
      </c>
      <c r="G156" s="16">
        <f>TRUNC((E156*F156),2)</f>
        <v>0</v>
      </c>
    </row>
    <row r="157" spans="1:7" ht="15" customHeight="1">
      <c r="A157" s="1"/>
      <c r="B157" s="1"/>
      <c r="C157" s="1"/>
      <c r="D157" s="1"/>
      <c r="E157" s="103" t="s">
        <v>383</v>
      </c>
      <c r="F157" s="103"/>
      <c r="G157" s="17">
        <f>TRUNC((G156),2)</f>
        <v>0</v>
      </c>
    </row>
    <row r="158" spans="1:7" ht="15" customHeight="1">
      <c r="A158" s="1"/>
      <c r="B158" s="1"/>
      <c r="C158" s="1"/>
      <c r="D158" s="1"/>
      <c r="E158" s="99" t="s">
        <v>357</v>
      </c>
      <c r="F158" s="99"/>
      <c r="G158" s="4">
        <f>TRUNC((G157),2)</f>
        <v>0</v>
      </c>
    </row>
    <row r="159" spans="1:7" ht="9.9499999999999993" customHeight="1">
      <c r="A159" s="1"/>
      <c r="B159" s="1"/>
      <c r="C159" s="100"/>
      <c r="D159" s="100"/>
      <c r="E159" s="1"/>
      <c r="F159" s="1"/>
      <c r="G159" s="1"/>
    </row>
    <row r="160" spans="1:7" ht="20.100000000000001" customHeight="1">
      <c r="A160" s="101" t="s">
        <v>401</v>
      </c>
      <c r="B160" s="101"/>
      <c r="C160" s="101"/>
      <c r="D160" s="101"/>
      <c r="E160" s="101"/>
      <c r="F160" s="101"/>
      <c r="G160" s="101"/>
    </row>
    <row r="161" spans="1:7" ht="15" customHeight="1">
      <c r="A161" s="102" t="s">
        <v>381</v>
      </c>
      <c r="B161" s="102"/>
      <c r="C161" s="10" t="s">
        <v>4</v>
      </c>
      <c r="D161" s="10" t="s">
        <v>336</v>
      </c>
      <c r="E161" s="10" t="s">
        <v>337</v>
      </c>
      <c r="F161" s="10" t="s">
        <v>338</v>
      </c>
      <c r="G161" s="10" t="s">
        <v>339</v>
      </c>
    </row>
    <row r="162" spans="1:7" ht="21" customHeight="1">
      <c r="A162" s="13" t="s">
        <v>82</v>
      </c>
      <c r="B162" s="14" t="s">
        <v>83</v>
      </c>
      <c r="C162" s="13" t="s">
        <v>382</v>
      </c>
      <c r="D162" s="13" t="s">
        <v>26</v>
      </c>
      <c r="E162" s="15">
        <v>1</v>
      </c>
      <c r="F162" s="86">
        <v>0</v>
      </c>
      <c r="G162" s="16">
        <f>TRUNC((E162*F162),2)</f>
        <v>0</v>
      </c>
    </row>
    <row r="163" spans="1:7" ht="15" customHeight="1">
      <c r="A163" s="1"/>
      <c r="B163" s="1"/>
      <c r="C163" s="1"/>
      <c r="D163" s="1"/>
      <c r="E163" s="103" t="s">
        <v>383</v>
      </c>
      <c r="F163" s="103"/>
      <c r="G163" s="17">
        <f>TRUNC((G162),2)</f>
        <v>0</v>
      </c>
    </row>
    <row r="164" spans="1:7" ht="15" customHeight="1">
      <c r="A164" s="1"/>
      <c r="B164" s="1"/>
      <c r="C164" s="1"/>
      <c r="D164" s="1"/>
      <c r="E164" s="99" t="s">
        <v>357</v>
      </c>
      <c r="F164" s="99"/>
      <c r="G164" s="4">
        <f>TRUNC((G163),2)</f>
        <v>0</v>
      </c>
    </row>
    <row r="165" spans="1:7" ht="9.9499999999999993" customHeight="1">
      <c r="A165" s="1"/>
      <c r="B165" s="1"/>
      <c r="C165" s="100"/>
      <c r="D165" s="100"/>
      <c r="E165" s="1"/>
      <c r="F165" s="1"/>
      <c r="G165" s="1"/>
    </row>
    <row r="166" spans="1:7" ht="20.100000000000001" customHeight="1">
      <c r="A166" s="101" t="s">
        <v>402</v>
      </c>
      <c r="B166" s="101"/>
      <c r="C166" s="101"/>
      <c r="D166" s="101"/>
      <c r="E166" s="101"/>
      <c r="F166" s="101"/>
      <c r="G166" s="101"/>
    </row>
    <row r="167" spans="1:7" ht="15" customHeight="1">
      <c r="A167" s="102" t="s">
        <v>381</v>
      </c>
      <c r="B167" s="102"/>
      <c r="C167" s="10" t="s">
        <v>4</v>
      </c>
      <c r="D167" s="10" t="s">
        <v>336</v>
      </c>
      <c r="E167" s="10" t="s">
        <v>337</v>
      </c>
      <c r="F167" s="10" t="s">
        <v>338</v>
      </c>
      <c r="G167" s="10" t="s">
        <v>339</v>
      </c>
    </row>
    <row r="168" spans="1:7" ht="21" customHeight="1">
      <c r="A168" s="13" t="s">
        <v>79</v>
      </c>
      <c r="B168" s="14" t="s">
        <v>80</v>
      </c>
      <c r="C168" s="13" t="s">
        <v>382</v>
      </c>
      <c r="D168" s="13" t="s">
        <v>74</v>
      </c>
      <c r="E168" s="15">
        <v>1</v>
      </c>
      <c r="F168" s="86">
        <v>0</v>
      </c>
      <c r="G168" s="16">
        <f>TRUNC((E168*F168),2)</f>
        <v>0</v>
      </c>
    </row>
    <row r="169" spans="1:7" ht="15" customHeight="1">
      <c r="A169" s="1"/>
      <c r="B169" s="1"/>
      <c r="C169" s="1"/>
      <c r="D169" s="1"/>
      <c r="E169" s="103" t="s">
        <v>383</v>
      </c>
      <c r="F169" s="103"/>
      <c r="G169" s="17">
        <f>TRUNC((G168),2)</f>
        <v>0</v>
      </c>
    </row>
    <row r="170" spans="1:7" ht="15" customHeight="1">
      <c r="A170" s="1"/>
      <c r="B170" s="1"/>
      <c r="C170" s="1"/>
      <c r="D170" s="1"/>
      <c r="E170" s="99" t="s">
        <v>357</v>
      </c>
      <c r="F170" s="99"/>
      <c r="G170" s="4">
        <f>TRUNC((G169),2)</f>
        <v>0</v>
      </c>
    </row>
    <row r="171" spans="1:7" ht="9.9499999999999993" customHeight="1">
      <c r="A171" s="1"/>
      <c r="B171" s="1"/>
      <c r="C171" s="100"/>
      <c r="D171" s="100"/>
      <c r="E171" s="1"/>
      <c r="F171" s="1"/>
      <c r="G171" s="1"/>
    </row>
    <row r="172" spans="1:7" ht="20.100000000000001" customHeight="1">
      <c r="A172" s="101" t="s">
        <v>403</v>
      </c>
      <c r="B172" s="101"/>
      <c r="C172" s="101"/>
      <c r="D172" s="101"/>
      <c r="E172" s="101"/>
      <c r="F172" s="101"/>
      <c r="G172" s="101"/>
    </row>
    <row r="173" spans="1:7" ht="15" customHeight="1">
      <c r="A173" s="102" t="s">
        <v>381</v>
      </c>
      <c r="B173" s="102"/>
      <c r="C173" s="10" t="s">
        <v>4</v>
      </c>
      <c r="D173" s="10" t="s">
        <v>336</v>
      </c>
      <c r="E173" s="10" t="s">
        <v>337</v>
      </c>
      <c r="F173" s="10" t="s">
        <v>338</v>
      </c>
      <c r="G173" s="10" t="s">
        <v>339</v>
      </c>
    </row>
    <row r="174" spans="1:7" ht="21" customHeight="1">
      <c r="A174" s="13" t="s">
        <v>86</v>
      </c>
      <c r="B174" s="14" t="s">
        <v>404</v>
      </c>
      <c r="C174" s="13" t="s">
        <v>382</v>
      </c>
      <c r="D174" s="13" t="s">
        <v>26</v>
      </c>
      <c r="E174" s="15">
        <v>1</v>
      </c>
      <c r="F174" s="86">
        <v>0</v>
      </c>
      <c r="G174" s="16">
        <f>TRUNC((E174*F174),2)</f>
        <v>0</v>
      </c>
    </row>
    <row r="175" spans="1:7" ht="15" customHeight="1">
      <c r="A175" s="1"/>
      <c r="B175" s="1"/>
      <c r="C175" s="1"/>
      <c r="D175" s="1"/>
      <c r="E175" s="103" t="s">
        <v>383</v>
      </c>
      <c r="F175" s="103"/>
      <c r="G175" s="17">
        <f>TRUNC((G174),2)</f>
        <v>0</v>
      </c>
    </row>
    <row r="176" spans="1:7" ht="15" customHeight="1">
      <c r="A176" s="1"/>
      <c r="B176" s="1"/>
      <c r="C176" s="1"/>
      <c r="D176" s="1"/>
      <c r="E176" s="99" t="s">
        <v>357</v>
      </c>
      <c r="F176" s="99"/>
      <c r="G176" s="4">
        <f>TRUNC((G175),2)</f>
        <v>0</v>
      </c>
    </row>
    <row r="177" spans="1:7" ht="9.9499999999999993" customHeight="1">
      <c r="A177" s="1"/>
      <c r="B177" s="1"/>
      <c r="C177" s="100"/>
      <c r="D177" s="100"/>
      <c r="E177" s="1"/>
      <c r="F177" s="1"/>
      <c r="G177" s="1"/>
    </row>
    <row r="178" spans="1:7" ht="20.100000000000001" customHeight="1">
      <c r="A178" s="101" t="s">
        <v>405</v>
      </c>
      <c r="B178" s="101"/>
      <c r="C178" s="101"/>
      <c r="D178" s="101"/>
      <c r="E178" s="101"/>
      <c r="F178" s="101"/>
      <c r="G178" s="101"/>
    </row>
    <row r="179" spans="1:7" ht="15" customHeight="1">
      <c r="A179" s="102" t="s">
        <v>406</v>
      </c>
      <c r="B179" s="102"/>
      <c r="C179" s="10" t="s">
        <v>4</v>
      </c>
      <c r="D179" s="10" t="s">
        <v>336</v>
      </c>
      <c r="E179" s="10" t="s">
        <v>337</v>
      </c>
      <c r="F179" s="10" t="s">
        <v>338</v>
      </c>
      <c r="G179" s="10" t="s">
        <v>339</v>
      </c>
    </row>
    <row r="180" spans="1:7" ht="21" customHeight="1">
      <c r="A180" s="13" t="s">
        <v>89</v>
      </c>
      <c r="B180" s="14" t="s">
        <v>90</v>
      </c>
      <c r="C180" s="13" t="s">
        <v>382</v>
      </c>
      <c r="D180" s="13" t="s">
        <v>26</v>
      </c>
      <c r="E180" s="15">
        <v>1</v>
      </c>
      <c r="F180" s="86">
        <v>0</v>
      </c>
      <c r="G180" s="16">
        <f>TRUNC((E180*F180),2)</f>
        <v>0</v>
      </c>
    </row>
    <row r="181" spans="1:7" ht="15" customHeight="1">
      <c r="A181" s="1"/>
      <c r="B181" s="1"/>
      <c r="C181" s="1"/>
      <c r="D181" s="1"/>
      <c r="E181" s="103" t="s">
        <v>407</v>
      </c>
      <c r="F181" s="103"/>
      <c r="G181" s="17">
        <f>TRUNC((G180),2)</f>
        <v>0</v>
      </c>
    </row>
    <row r="182" spans="1:7" ht="15" customHeight="1">
      <c r="A182" s="1"/>
      <c r="B182" s="1"/>
      <c r="C182" s="1"/>
      <c r="D182" s="1"/>
      <c r="E182" s="99" t="s">
        <v>357</v>
      </c>
      <c r="F182" s="99"/>
      <c r="G182" s="4">
        <f>TRUNC((G181),2)</f>
        <v>0</v>
      </c>
    </row>
    <row r="183" spans="1:7" ht="9.9499999999999993" customHeight="1">
      <c r="A183" s="1"/>
      <c r="B183" s="1"/>
      <c r="C183" s="100"/>
      <c r="D183" s="100"/>
      <c r="E183" s="1"/>
      <c r="F183" s="1"/>
      <c r="G183" s="1"/>
    </row>
    <row r="184" spans="1:7" ht="20.100000000000001" customHeight="1">
      <c r="A184" s="101" t="s">
        <v>408</v>
      </c>
      <c r="B184" s="101"/>
      <c r="C184" s="101"/>
      <c r="D184" s="101"/>
      <c r="E184" s="101"/>
      <c r="F184" s="101"/>
      <c r="G184" s="101"/>
    </row>
    <row r="185" spans="1:7" ht="15" customHeight="1">
      <c r="A185" s="102" t="s">
        <v>335</v>
      </c>
      <c r="B185" s="102"/>
      <c r="C185" s="10" t="s">
        <v>4</v>
      </c>
      <c r="D185" s="10" t="s">
        <v>336</v>
      </c>
      <c r="E185" s="10" t="s">
        <v>337</v>
      </c>
      <c r="F185" s="10" t="s">
        <v>338</v>
      </c>
      <c r="G185" s="10" t="s">
        <v>339</v>
      </c>
    </row>
    <row r="186" spans="1:7" ht="21" customHeight="1">
      <c r="A186" s="13" t="s">
        <v>359</v>
      </c>
      <c r="B186" s="14" t="s">
        <v>360</v>
      </c>
      <c r="C186" s="13" t="s">
        <v>14</v>
      </c>
      <c r="D186" s="13" t="s">
        <v>15</v>
      </c>
      <c r="E186" s="15">
        <v>1</v>
      </c>
      <c r="F186" s="86">
        <v>0</v>
      </c>
      <c r="G186" s="16">
        <f>TRUNC((E186*F186),2)</f>
        <v>0</v>
      </c>
    </row>
    <row r="187" spans="1:7" ht="21" customHeight="1">
      <c r="A187" s="13" t="s">
        <v>361</v>
      </c>
      <c r="B187" s="14" t="s">
        <v>362</v>
      </c>
      <c r="C187" s="13" t="s">
        <v>14</v>
      </c>
      <c r="D187" s="13" t="s">
        <v>15</v>
      </c>
      <c r="E187" s="15">
        <v>1</v>
      </c>
      <c r="F187" s="86">
        <v>0</v>
      </c>
      <c r="G187" s="16">
        <f t="shared" ref="G187:G191" si="3">TRUNC((E187*F187),2)</f>
        <v>0</v>
      </c>
    </row>
    <row r="188" spans="1:7" ht="21" customHeight="1">
      <c r="A188" s="13" t="s">
        <v>342</v>
      </c>
      <c r="B188" s="14" t="s">
        <v>343</v>
      </c>
      <c r="C188" s="13" t="s">
        <v>14</v>
      </c>
      <c r="D188" s="13" t="s">
        <v>15</v>
      </c>
      <c r="E188" s="15">
        <v>1</v>
      </c>
      <c r="F188" s="86">
        <v>0</v>
      </c>
      <c r="G188" s="16">
        <f t="shared" si="3"/>
        <v>0</v>
      </c>
    </row>
    <row r="189" spans="1:7" ht="21" customHeight="1">
      <c r="A189" s="13" t="s">
        <v>363</v>
      </c>
      <c r="B189" s="14" t="s">
        <v>364</v>
      </c>
      <c r="C189" s="13" t="s">
        <v>14</v>
      </c>
      <c r="D189" s="13" t="s">
        <v>15</v>
      </c>
      <c r="E189" s="15">
        <v>1</v>
      </c>
      <c r="F189" s="86">
        <v>0</v>
      </c>
      <c r="G189" s="16">
        <f t="shared" si="3"/>
        <v>0</v>
      </c>
    </row>
    <row r="190" spans="1:7" ht="21" customHeight="1">
      <c r="A190" s="13" t="s">
        <v>346</v>
      </c>
      <c r="B190" s="14" t="s">
        <v>347</v>
      </c>
      <c r="C190" s="13" t="s">
        <v>14</v>
      </c>
      <c r="D190" s="13" t="s">
        <v>15</v>
      </c>
      <c r="E190" s="15">
        <v>1</v>
      </c>
      <c r="F190" s="86">
        <v>0</v>
      </c>
      <c r="G190" s="16">
        <f t="shared" si="3"/>
        <v>0</v>
      </c>
    </row>
    <row r="191" spans="1:7" ht="21" customHeight="1">
      <c r="A191" s="13" t="s">
        <v>365</v>
      </c>
      <c r="B191" s="14" t="s">
        <v>366</v>
      </c>
      <c r="C191" s="13" t="s">
        <v>14</v>
      </c>
      <c r="D191" s="13" t="s">
        <v>15</v>
      </c>
      <c r="E191" s="15">
        <v>1</v>
      </c>
      <c r="F191" s="86">
        <v>0</v>
      </c>
      <c r="G191" s="16">
        <f t="shared" si="3"/>
        <v>0</v>
      </c>
    </row>
    <row r="192" spans="1:7" ht="15" customHeight="1">
      <c r="A192" s="1"/>
      <c r="B192" s="1"/>
      <c r="C192" s="1"/>
      <c r="D192" s="1"/>
      <c r="E192" s="103" t="s">
        <v>348</v>
      </c>
      <c r="F192" s="103"/>
      <c r="G192" s="17">
        <f>TRUNC((SUM(G186:G191)),2)</f>
        <v>0</v>
      </c>
    </row>
    <row r="193" spans="1:7" ht="15" customHeight="1">
      <c r="A193" s="102" t="s">
        <v>349</v>
      </c>
      <c r="B193" s="102"/>
      <c r="C193" s="10" t="s">
        <v>4</v>
      </c>
      <c r="D193" s="10" t="s">
        <v>336</v>
      </c>
      <c r="E193" s="10" t="s">
        <v>337</v>
      </c>
      <c r="F193" s="10" t="s">
        <v>338</v>
      </c>
      <c r="G193" s="10" t="s">
        <v>339</v>
      </c>
    </row>
    <row r="194" spans="1:7" ht="15" customHeight="1">
      <c r="A194" s="13" t="s">
        <v>367</v>
      </c>
      <c r="B194" s="14" t="s">
        <v>368</v>
      </c>
      <c r="C194" s="13" t="s">
        <v>14</v>
      </c>
      <c r="D194" s="13" t="s">
        <v>15</v>
      </c>
      <c r="E194" s="15">
        <v>1</v>
      </c>
      <c r="F194" s="86">
        <v>0</v>
      </c>
      <c r="G194" s="16">
        <f>TRUNC((E194*F194),2)</f>
        <v>0</v>
      </c>
    </row>
    <row r="195" spans="1:7" ht="15" customHeight="1">
      <c r="A195" s="1"/>
      <c r="B195" s="1"/>
      <c r="C195" s="1"/>
      <c r="D195" s="1"/>
      <c r="E195" s="103" t="s">
        <v>352</v>
      </c>
      <c r="F195" s="103"/>
      <c r="G195" s="17">
        <f>TRUNC((G194),2)</f>
        <v>0</v>
      </c>
    </row>
    <row r="196" spans="1:7" ht="15" customHeight="1">
      <c r="A196" s="102" t="s">
        <v>353</v>
      </c>
      <c r="B196" s="102"/>
      <c r="C196" s="10" t="s">
        <v>4</v>
      </c>
      <c r="D196" s="10" t="s">
        <v>336</v>
      </c>
      <c r="E196" s="10" t="s">
        <v>337</v>
      </c>
      <c r="F196" s="10" t="s">
        <v>338</v>
      </c>
      <c r="G196" s="10" t="s">
        <v>339</v>
      </c>
    </row>
    <row r="197" spans="1:7" ht="21" customHeight="1">
      <c r="A197" s="13" t="s">
        <v>369</v>
      </c>
      <c r="B197" s="14" t="s">
        <v>370</v>
      </c>
      <c r="C197" s="13" t="s">
        <v>14</v>
      </c>
      <c r="D197" s="13" t="s">
        <v>15</v>
      </c>
      <c r="E197" s="15">
        <v>1</v>
      </c>
      <c r="F197" s="86">
        <v>0</v>
      </c>
      <c r="G197" s="16">
        <f>TRUNC((E197*F197),2)</f>
        <v>0</v>
      </c>
    </row>
    <row r="198" spans="1:7" ht="15" customHeight="1">
      <c r="A198" s="1"/>
      <c r="B198" s="1"/>
      <c r="C198" s="1"/>
      <c r="D198" s="1"/>
      <c r="E198" s="103" t="s">
        <v>356</v>
      </c>
      <c r="F198" s="103"/>
      <c r="G198" s="17">
        <f>TRUNC((G197),2)</f>
        <v>0</v>
      </c>
    </row>
    <row r="199" spans="1:7" ht="15" customHeight="1">
      <c r="A199" s="1"/>
      <c r="B199" s="1"/>
      <c r="C199" s="1"/>
      <c r="D199" s="1"/>
      <c r="E199" s="99" t="s">
        <v>357</v>
      </c>
      <c r="F199" s="99"/>
      <c r="G199" s="4">
        <f>TRUNC((G198+G195+G192),2)</f>
        <v>0</v>
      </c>
    </row>
    <row r="200" spans="1:7" ht="9.9499999999999993" customHeight="1">
      <c r="A200" s="1"/>
      <c r="B200" s="1"/>
      <c r="C200" s="100"/>
      <c r="D200" s="100"/>
      <c r="E200" s="1"/>
      <c r="F200" s="1"/>
      <c r="G200" s="1"/>
    </row>
    <row r="201" spans="1:7" ht="20.100000000000001" customHeight="1">
      <c r="A201" s="104" t="s">
        <v>409</v>
      </c>
      <c r="B201" s="104"/>
      <c r="C201" s="104"/>
      <c r="D201" s="104"/>
      <c r="E201" s="104"/>
      <c r="F201" s="104"/>
      <c r="G201" s="104"/>
    </row>
    <row r="202" spans="1:7" ht="15" customHeight="1">
      <c r="A202" s="102" t="s">
        <v>335</v>
      </c>
      <c r="B202" s="102"/>
      <c r="C202" s="10" t="s">
        <v>4</v>
      </c>
      <c r="D202" s="10" t="s">
        <v>336</v>
      </c>
      <c r="E202" s="10" t="s">
        <v>337</v>
      </c>
      <c r="F202" s="10" t="s">
        <v>338</v>
      </c>
      <c r="G202" s="10" t="s">
        <v>339</v>
      </c>
    </row>
    <row r="203" spans="1:7" ht="21" customHeight="1">
      <c r="A203" s="13" t="s">
        <v>359</v>
      </c>
      <c r="B203" s="14" t="s">
        <v>360</v>
      </c>
      <c r="C203" s="13" t="s">
        <v>14</v>
      </c>
      <c r="D203" s="13" t="s">
        <v>15</v>
      </c>
      <c r="E203" s="15">
        <v>1</v>
      </c>
      <c r="F203" s="86">
        <v>0</v>
      </c>
      <c r="G203" s="16">
        <f>TRUNC((E203*F203),2)</f>
        <v>0</v>
      </c>
    </row>
    <row r="204" spans="1:7" ht="21" customHeight="1">
      <c r="A204" s="13" t="s">
        <v>372</v>
      </c>
      <c r="B204" s="14" t="s">
        <v>373</v>
      </c>
      <c r="C204" s="13" t="s">
        <v>14</v>
      </c>
      <c r="D204" s="13" t="s">
        <v>15</v>
      </c>
      <c r="E204" s="15">
        <v>1</v>
      </c>
      <c r="F204" s="86">
        <v>0</v>
      </c>
      <c r="G204" s="16">
        <f t="shared" ref="G204:G208" si="4">TRUNC((E204*F204),2)</f>
        <v>0</v>
      </c>
    </row>
    <row r="205" spans="1:7" ht="21" customHeight="1">
      <c r="A205" s="13" t="s">
        <v>342</v>
      </c>
      <c r="B205" s="14" t="s">
        <v>343</v>
      </c>
      <c r="C205" s="13" t="s">
        <v>14</v>
      </c>
      <c r="D205" s="13" t="s">
        <v>15</v>
      </c>
      <c r="E205" s="15">
        <v>1</v>
      </c>
      <c r="F205" s="86">
        <v>0</v>
      </c>
      <c r="G205" s="16">
        <f t="shared" si="4"/>
        <v>0</v>
      </c>
    </row>
    <row r="206" spans="1:7" ht="21" customHeight="1">
      <c r="A206" s="13" t="s">
        <v>374</v>
      </c>
      <c r="B206" s="14" t="s">
        <v>375</v>
      </c>
      <c r="C206" s="13" t="s">
        <v>14</v>
      </c>
      <c r="D206" s="13" t="s">
        <v>15</v>
      </c>
      <c r="E206" s="15">
        <v>1</v>
      </c>
      <c r="F206" s="86">
        <v>0</v>
      </c>
      <c r="G206" s="16">
        <f t="shared" si="4"/>
        <v>0</v>
      </c>
    </row>
    <row r="207" spans="1:7" ht="21" customHeight="1">
      <c r="A207" s="13" t="s">
        <v>346</v>
      </c>
      <c r="B207" s="14" t="s">
        <v>347</v>
      </c>
      <c r="C207" s="13" t="s">
        <v>14</v>
      </c>
      <c r="D207" s="13" t="s">
        <v>15</v>
      </c>
      <c r="E207" s="15">
        <v>1</v>
      </c>
      <c r="F207" s="86">
        <v>0</v>
      </c>
      <c r="G207" s="16">
        <f t="shared" si="4"/>
        <v>0</v>
      </c>
    </row>
    <row r="208" spans="1:7" ht="21" customHeight="1">
      <c r="A208" s="13" t="s">
        <v>365</v>
      </c>
      <c r="B208" s="14" t="s">
        <v>366</v>
      </c>
      <c r="C208" s="13" t="s">
        <v>14</v>
      </c>
      <c r="D208" s="13" t="s">
        <v>15</v>
      </c>
      <c r="E208" s="15">
        <v>1</v>
      </c>
      <c r="F208" s="86">
        <v>0</v>
      </c>
      <c r="G208" s="16">
        <f t="shared" si="4"/>
        <v>0</v>
      </c>
    </row>
    <row r="209" spans="1:7" ht="15" customHeight="1">
      <c r="A209" s="1"/>
      <c r="B209" s="1"/>
      <c r="C209" s="1"/>
      <c r="D209" s="1"/>
      <c r="E209" s="103" t="s">
        <v>348</v>
      </c>
      <c r="F209" s="103"/>
      <c r="G209" s="17">
        <f>TRUNC((SUM(G203:G208)),2)</f>
        <v>0</v>
      </c>
    </row>
    <row r="210" spans="1:7" ht="15" customHeight="1">
      <c r="A210" s="102" t="s">
        <v>349</v>
      </c>
      <c r="B210" s="102"/>
      <c r="C210" s="10" t="s">
        <v>4</v>
      </c>
      <c r="D210" s="10" t="s">
        <v>336</v>
      </c>
      <c r="E210" s="10" t="s">
        <v>337</v>
      </c>
      <c r="F210" s="10" t="s">
        <v>338</v>
      </c>
      <c r="G210" s="10" t="s">
        <v>339</v>
      </c>
    </row>
    <row r="211" spans="1:7" ht="15" customHeight="1">
      <c r="A211" s="13" t="s">
        <v>376</v>
      </c>
      <c r="B211" s="14" t="s">
        <v>377</v>
      </c>
      <c r="C211" s="13" t="s">
        <v>14</v>
      </c>
      <c r="D211" s="13" t="s">
        <v>15</v>
      </c>
      <c r="E211" s="15">
        <v>1</v>
      </c>
      <c r="F211" s="86">
        <v>0</v>
      </c>
      <c r="G211" s="16">
        <f>TRUNC((E211*F211),2)</f>
        <v>0</v>
      </c>
    </row>
    <row r="212" spans="1:7" ht="15" customHeight="1">
      <c r="A212" s="1"/>
      <c r="B212" s="1"/>
      <c r="C212" s="1"/>
      <c r="D212" s="1"/>
      <c r="E212" s="103" t="s">
        <v>352</v>
      </c>
      <c r="F212" s="103"/>
      <c r="G212" s="17">
        <f>TRUNC((G211),2)</f>
        <v>0</v>
      </c>
    </row>
    <row r="213" spans="1:7" ht="15" customHeight="1">
      <c r="A213" s="102" t="s">
        <v>353</v>
      </c>
      <c r="B213" s="102"/>
      <c r="C213" s="10" t="s">
        <v>4</v>
      </c>
      <c r="D213" s="10" t="s">
        <v>336</v>
      </c>
      <c r="E213" s="10" t="s">
        <v>337</v>
      </c>
      <c r="F213" s="10" t="s">
        <v>338</v>
      </c>
      <c r="G213" s="10" t="s">
        <v>339</v>
      </c>
    </row>
    <row r="214" spans="1:7" ht="21" customHeight="1">
      <c r="A214" s="13" t="s">
        <v>378</v>
      </c>
      <c r="B214" s="14" t="s">
        <v>379</v>
      </c>
      <c r="C214" s="13" t="s">
        <v>14</v>
      </c>
      <c r="D214" s="13" t="s">
        <v>15</v>
      </c>
      <c r="E214" s="15">
        <v>1</v>
      </c>
      <c r="F214" s="86">
        <v>0</v>
      </c>
      <c r="G214" s="16">
        <f>TRUNC((E214*F214),2)</f>
        <v>0</v>
      </c>
    </row>
    <row r="215" spans="1:7" ht="15" customHeight="1">
      <c r="A215" s="1"/>
      <c r="B215" s="1"/>
      <c r="C215" s="1"/>
      <c r="D215" s="1"/>
      <c r="E215" s="103" t="s">
        <v>356</v>
      </c>
      <c r="F215" s="103"/>
      <c r="G215" s="17">
        <f>TRUNC((G214),2)</f>
        <v>0</v>
      </c>
    </row>
    <row r="216" spans="1:7" ht="15" customHeight="1">
      <c r="A216" s="1"/>
      <c r="B216" s="1"/>
      <c r="C216" s="1"/>
      <c r="D216" s="1"/>
      <c r="E216" s="99" t="s">
        <v>357</v>
      </c>
      <c r="F216" s="99"/>
      <c r="G216" s="4">
        <f>TRUNC((G215),2)</f>
        <v>0</v>
      </c>
    </row>
    <row r="217" spans="1:7" s="118" customFormat="1" ht="9.9499999999999993" customHeight="1">
      <c r="A217" s="131"/>
      <c r="B217" s="131"/>
      <c r="C217" s="132"/>
      <c r="D217" s="132"/>
      <c r="E217" s="131"/>
      <c r="F217" s="131"/>
      <c r="G217" s="131"/>
    </row>
    <row r="218" spans="1:7" ht="20.100000000000001" customHeight="1">
      <c r="A218" s="120" t="s">
        <v>410</v>
      </c>
      <c r="B218" s="120"/>
      <c r="C218" s="120"/>
      <c r="D218" s="120"/>
      <c r="E218" s="120"/>
      <c r="F218" s="120"/>
      <c r="G218" s="120"/>
    </row>
    <row r="219" spans="1:7" ht="15" customHeight="1">
      <c r="A219" s="121" t="s">
        <v>381</v>
      </c>
      <c r="B219" s="121"/>
      <c r="C219" s="122" t="s">
        <v>4</v>
      </c>
      <c r="D219" s="122" t="s">
        <v>336</v>
      </c>
      <c r="E219" s="122" t="s">
        <v>337</v>
      </c>
      <c r="F219" s="122" t="s">
        <v>338</v>
      </c>
      <c r="G219" s="122" t="s">
        <v>339</v>
      </c>
    </row>
    <row r="220" spans="1:7" ht="21" customHeight="1">
      <c r="A220" s="123" t="s">
        <v>96</v>
      </c>
      <c r="B220" s="124" t="s">
        <v>411</v>
      </c>
      <c r="C220" s="123" t="s">
        <v>382</v>
      </c>
      <c r="D220" s="123" t="s">
        <v>26</v>
      </c>
      <c r="E220" s="125">
        <v>1</v>
      </c>
      <c r="F220" s="86">
        <v>0</v>
      </c>
      <c r="G220" s="126">
        <f>TRUNC((E220*F220),2)</f>
        <v>0</v>
      </c>
    </row>
    <row r="221" spans="1:7" ht="15" customHeight="1">
      <c r="A221" s="85"/>
      <c r="B221" s="85"/>
      <c r="C221" s="85"/>
      <c r="D221" s="85"/>
      <c r="E221" s="127" t="s">
        <v>383</v>
      </c>
      <c r="F221" s="127"/>
      <c r="G221" s="128">
        <f>TRUNC((G220),2)</f>
        <v>0</v>
      </c>
    </row>
    <row r="222" spans="1:7" ht="15" customHeight="1">
      <c r="A222" s="85"/>
      <c r="B222" s="85"/>
      <c r="C222" s="85"/>
      <c r="D222" s="85"/>
      <c r="E222" s="129" t="s">
        <v>357</v>
      </c>
      <c r="F222" s="129"/>
      <c r="G222" s="130">
        <f>TRUNC((G221),2)</f>
        <v>0</v>
      </c>
    </row>
    <row r="223" spans="1:7" ht="9.9499999999999993" customHeight="1">
      <c r="A223" s="85"/>
      <c r="B223" s="85"/>
      <c r="C223" s="119"/>
      <c r="D223" s="119"/>
      <c r="E223" s="85"/>
      <c r="F223" s="85"/>
      <c r="G223" s="85"/>
    </row>
    <row r="224" spans="1:7" ht="20.100000000000001" customHeight="1">
      <c r="A224" s="120" t="s">
        <v>412</v>
      </c>
      <c r="B224" s="120"/>
      <c r="C224" s="120"/>
      <c r="D224" s="120"/>
      <c r="E224" s="120"/>
      <c r="F224" s="120"/>
      <c r="G224" s="120"/>
    </row>
    <row r="225" spans="1:7" ht="15" customHeight="1">
      <c r="A225" s="121" t="s">
        <v>381</v>
      </c>
      <c r="B225" s="121"/>
      <c r="C225" s="122" t="s">
        <v>4</v>
      </c>
      <c r="D225" s="122" t="s">
        <v>336</v>
      </c>
      <c r="E225" s="122" t="s">
        <v>337</v>
      </c>
      <c r="F225" s="122" t="s">
        <v>338</v>
      </c>
      <c r="G225" s="122" t="s">
        <v>339</v>
      </c>
    </row>
    <row r="226" spans="1:7" ht="21" customHeight="1">
      <c r="A226" s="123" t="s">
        <v>99</v>
      </c>
      <c r="B226" s="124" t="s">
        <v>413</v>
      </c>
      <c r="C226" s="123" t="s">
        <v>382</v>
      </c>
      <c r="D226" s="123" t="s">
        <v>26</v>
      </c>
      <c r="E226" s="125">
        <v>1</v>
      </c>
      <c r="F226" s="86">
        <v>0</v>
      </c>
      <c r="G226" s="126">
        <f>TRUNC((E226*F226),2)</f>
        <v>0</v>
      </c>
    </row>
    <row r="227" spans="1:7" ht="15" customHeight="1">
      <c r="A227" s="85"/>
      <c r="B227" s="85"/>
      <c r="C227" s="85"/>
      <c r="D227" s="85"/>
      <c r="E227" s="127" t="s">
        <v>383</v>
      </c>
      <c r="F227" s="127"/>
      <c r="G227" s="128">
        <f>TRUNC((G226),2)</f>
        <v>0</v>
      </c>
    </row>
    <row r="228" spans="1:7" ht="15" customHeight="1">
      <c r="A228" s="85"/>
      <c r="B228" s="85"/>
      <c r="C228" s="85"/>
      <c r="D228" s="85"/>
      <c r="E228" s="129" t="s">
        <v>357</v>
      </c>
      <c r="F228" s="129"/>
      <c r="G228" s="130">
        <f>TRUNC((G227),2)</f>
        <v>0</v>
      </c>
    </row>
    <row r="229" spans="1:7" ht="9.9499999999999993" customHeight="1">
      <c r="A229" s="85"/>
      <c r="B229" s="85"/>
      <c r="C229" s="119"/>
      <c r="D229" s="119"/>
      <c r="E229" s="85"/>
      <c r="F229" s="85"/>
      <c r="G229" s="85"/>
    </row>
    <row r="230" spans="1:7" ht="20.100000000000001" customHeight="1">
      <c r="A230" s="120" t="s">
        <v>414</v>
      </c>
      <c r="B230" s="120"/>
      <c r="C230" s="120"/>
      <c r="D230" s="120"/>
      <c r="E230" s="120"/>
      <c r="F230" s="120"/>
      <c r="G230" s="120"/>
    </row>
    <row r="231" spans="1:7" ht="15" customHeight="1">
      <c r="A231" s="121" t="s">
        <v>381</v>
      </c>
      <c r="B231" s="121"/>
      <c r="C231" s="122" t="s">
        <v>4</v>
      </c>
      <c r="D231" s="122" t="s">
        <v>336</v>
      </c>
      <c r="E231" s="122" t="s">
        <v>337</v>
      </c>
      <c r="F231" s="122" t="s">
        <v>338</v>
      </c>
      <c r="G231" s="122" t="s">
        <v>339</v>
      </c>
    </row>
    <row r="232" spans="1:7" ht="21" customHeight="1">
      <c r="A232" s="123" t="s">
        <v>102</v>
      </c>
      <c r="B232" s="124" t="s">
        <v>415</v>
      </c>
      <c r="C232" s="123" t="s">
        <v>382</v>
      </c>
      <c r="D232" s="123" t="s">
        <v>26</v>
      </c>
      <c r="E232" s="125">
        <v>1</v>
      </c>
      <c r="F232" s="86">
        <v>0</v>
      </c>
      <c r="G232" s="126">
        <f>TRUNC((E232*F232),2)</f>
        <v>0</v>
      </c>
    </row>
    <row r="233" spans="1:7" ht="15" customHeight="1">
      <c r="A233" s="85"/>
      <c r="B233" s="85"/>
      <c r="C233" s="85"/>
      <c r="D233" s="85"/>
      <c r="E233" s="127" t="s">
        <v>383</v>
      </c>
      <c r="F233" s="127"/>
      <c r="G233" s="128">
        <f>TRUNC((G232),2)</f>
        <v>0</v>
      </c>
    </row>
    <row r="234" spans="1:7" ht="15" customHeight="1">
      <c r="A234" s="85"/>
      <c r="B234" s="85"/>
      <c r="C234" s="85"/>
      <c r="D234" s="85"/>
      <c r="E234" s="129" t="s">
        <v>357</v>
      </c>
      <c r="F234" s="129"/>
      <c r="G234" s="130">
        <f>TRUNC((G233),2)</f>
        <v>0</v>
      </c>
    </row>
    <row r="235" spans="1:7" ht="9.9499999999999993" customHeight="1">
      <c r="A235" s="85"/>
      <c r="B235" s="85"/>
      <c r="C235" s="119"/>
      <c r="D235" s="119"/>
      <c r="E235" s="85"/>
      <c r="F235" s="85"/>
      <c r="G235" s="85"/>
    </row>
    <row r="236" spans="1:7" ht="20.100000000000001" customHeight="1">
      <c r="A236" s="120" t="s">
        <v>416</v>
      </c>
      <c r="B236" s="120"/>
      <c r="C236" s="120"/>
      <c r="D236" s="120"/>
      <c r="E236" s="120"/>
      <c r="F236" s="120"/>
      <c r="G236" s="120"/>
    </row>
    <row r="237" spans="1:7" ht="15" customHeight="1">
      <c r="A237" s="121" t="s">
        <v>381</v>
      </c>
      <c r="B237" s="121"/>
      <c r="C237" s="122" t="s">
        <v>4</v>
      </c>
      <c r="D237" s="122" t="s">
        <v>336</v>
      </c>
      <c r="E237" s="122" t="s">
        <v>337</v>
      </c>
      <c r="F237" s="122" t="s">
        <v>338</v>
      </c>
      <c r="G237" s="122" t="s">
        <v>339</v>
      </c>
    </row>
    <row r="238" spans="1:7" ht="21" customHeight="1">
      <c r="A238" s="123" t="s">
        <v>105</v>
      </c>
      <c r="B238" s="124" t="s">
        <v>417</v>
      </c>
      <c r="C238" s="123" t="s">
        <v>382</v>
      </c>
      <c r="D238" s="123" t="s">
        <v>26</v>
      </c>
      <c r="E238" s="125">
        <v>1</v>
      </c>
      <c r="F238" s="86">
        <v>0</v>
      </c>
      <c r="G238" s="126">
        <f>TRUNC((E238*F238),2)</f>
        <v>0</v>
      </c>
    </row>
    <row r="239" spans="1:7" ht="15" customHeight="1">
      <c r="A239" s="85"/>
      <c r="B239" s="85"/>
      <c r="C239" s="85"/>
      <c r="D239" s="85"/>
      <c r="E239" s="127" t="s">
        <v>383</v>
      </c>
      <c r="F239" s="127"/>
      <c r="G239" s="128">
        <f>TRUNC((G238),2)</f>
        <v>0</v>
      </c>
    </row>
    <row r="240" spans="1:7" ht="15" customHeight="1">
      <c r="A240" s="85"/>
      <c r="B240" s="85"/>
      <c r="C240" s="85"/>
      <c r="D240" s="85"/>
      <c r="E240" s="129" t="s">
        <v>357</v>
      </c>
      <c r="F240" s="129"/>
      <c r="G240" s="130">
        <f>TRUNC((G239),2)</f>
        <v>0</v>
      </c>
    </row>
    <row r="241" spans="1:7" ht="9.9499999999999993" customHeight="1">
      <c r="A241" s="85"/>
      <c r="B241" s="85"/>
      <c r="C241" s="119"/>
      <c r="D241" s="119"/>
      <c r="E241" s="85"/>
      <c r="F241" s="85"/>
      <c r="G241" s="85"/>
    </row>
    <row r="242" spans="1:7" ht="20.100000000000001" customHeight="1">
      <c r="A242" s="120" t="s">
        <v>418</v>
      </c>
      <c r="B242" s="120"/>
      <c r="C242" s="120"/>
      <c r="D242" s="120"/>
      <c r="E242" s="120"/>
      <c r="F242" s="120"/>
      <c r="G242" s="120"/>
    </row>
    <row r="243" spans="1:7" ht="15" customHeight="1">
      <c r="A243" s="121" t="s">
        <v>381</v>
      </c>
      <c r="B243" s="121"/>
      <c r="C243" s="122" t="s">
        <v>4</v>
      </c>
      <c r="D243" s="122" t="s">
        <v>336</v>
      </c>
      <c r="E243" s="122" t="s">
        <v>337</v>
      </c>
      <c r="F243" s="122" t="s">
        <v>338</v>
      </c>
      <c r="G243" s="122" t="s">
        <v>339</v>
      </c>
    </row>
    <row r="244" spans="1:7" ht="21" customHeight="1">
      <c r="A244" s="123" t="s">
        <v>108</v>
      </c>
      <c r="B244" s="124" t="s">
        <v>419</v>
      </c>
      <c r="C244" s="123" t="s">
        <v>382</v>
      </c>
      <c r="D244" s="123" t="s">
        <v>26</v>
      </c>
      <c r="E244" s="125">
        <v>1</v>
      </c>
      <c r="F244" s="86">
        <v>0</v>
      </c>
      <c r="G244" s="126">
        <f>TRUNC((E244*F244),2)</f>
        <v>0</v>
      </c>
    </row>
    <row r="245" spans="1:7" ht="15" customHeight="1">
      <c r="A245" s="85"/>
      <c r="B245" s="85"/>
      <c r="C245" s="85"/>
      <c r="D245" s="85"/>
      <c r="E245" s="127" t="s">
        <v>383</v>
      </c>
      <c r="F245" s="127"/>
      <c r="G245" s="128">
        <f>TRUNC((G244),2)</f>
        <v>0</v>
      </c>
    </row>
    <row r="246" spans="1:7" ht="15" customHeight="1">
      <c r="A246" s="85"/>
      <c r="B246" s="85"/>
      <c r="C246" s="85"/>
      <c r="D246" s="85"/>
      <c r="E246" s="129" t="s">
        <v>357</v>
      </c>
      <c r="F246" s="129"/>
      <c r="G246" s="130">
        <f>TRUNC((G245),2)</f>
        <v>0</v>
      </c>
    </row>
    <row r="247" spans="1:7" ht="9.9499999999999993" customHeight="1">
      <c r="A247" s="85"/>
      <c r="B247" s="85"/>
      <c r="C247" s="119"/>
      <c r="D247" s="119"/>
      <c r="E247" s="85"/>
      <c r="F247" s="85"/>
      <c r="G247" s="85"/>
    </row>
    <row r="248" spans="1:7" ht="20.100000000000001" customHeight="1">
      <c r="A248" s="120" t="s">
        <v>420</v>
      </c>
      <c r="B248" s="120"/>
      <c r="C248" s="120"/>
      <c r="D248" s="120"/>
      <c r="E248" s="120"/>
      <c r="F248" s="120"/>
      <c r="G248" s="120"/>
    </row>
    <row r="249" spans="1:7" ht="15" customHeight="1">
      <c r="A249" s="121" t="s">
        <v>381</v>
      </c>
      <c r="B249" s="121"/>
      <c r="C249" s="122" t="s">
        <v>4</v>
      </c>
      <c r="D249" s="122" t="s">
        <v>336</v>
      </c>
      <c r="E249" s="122" t="s">
        <v>337</v>
      </c>
      <c r="F249" s="122" t="s">
        <v>338</v>
      </c>
      <c r="G249" s="122" t="s">
        <v>339</v>
      </c>
    </row>
    <row r="250" spans="1:7" ht="21" customHeight="1">
      <c r="A250" s="123" t="s">
        <v>111</v>
      </c>
      <c r="B250" s="124" t="s">
        <v>421</v>
      </c>
      <c r="C250" s="123" t="s">
        <v>382</v>
      </c>
      <c r="D250" s="123" t="s">
        <v>26</v>
      </c>
      <c r="E250" s="125">
        <v>1</v>
      </c>
      <c r="F250" s="86">
        <v>0</v>
      </c>
      <c r="G250" s="126">
        <f>TRUNC((E250*F250),2)</f>
        <v>0</v>
      </c>
    </row>
    <row r="251" spans="1:7" ht="15" customHeight="1">
      <c r="A251" s="85"/>
      <c r="B251" s="85"/>
      <c r="C251" s="85"/>
      <c r="D251" s="85"/>
      <c r="E251" s="127" t="s">
        <v>383</v>
      </c>
      <c r="F251" s="127"/>
      <c r="G251" s="128">
        <f>TRUNC((G250),2)</f>
        <v>0</v>
      </c>
    </row>
    <row r="252" spans="1:7" ht="15" customHeight="1">
      <c r="A252" s="85"/>
      <c r="B252" s="85"/>
      <c r="C252" s="85"/>
      <c r="D252" s="85"/>
      <c r="E252" s="129" t="s">
        <v>357</v>
      </c>
      <c r="F252" s="129"/>
      <c r="G252" s="130">
        <f>TRUNC((G251),2)</f>
        <v>0</v>
      </c>
    </row>
    <row r="253" spans="1:7" ht="9.9499999999999993" customHeight="1">
      <c r="A253" s="85"/>
      <c r="B253" s="85"/>
      <c r="C253" s="119"/>
      <c r="D253" s="119"/>
      <c r="E253" s="85"/>
      <c r="F253" s="85"/>
      <c r="G253" s="85"/>
    </row>
    <row r="254" spans="1:7" ht="20.100000000000001" customHeight="1">
      <c r="A254" s="120" t="s">
        <v>422</v>
      </c>
      <c r="B254" s="120"/>
      <c r="C254" s="120"/>
      <c r="D254" s="120"/>
      <c r="E254" s="120"/>
      <c r="F254" s="120"/>
      <c r="G254" s="120"/>
    </row>
    <row r="255" spans="1:7" ht="15" customHeight="1">
      <c r="A255" s="121" t="s">
        <v>381</v>
      </c>
      <c r="B255" s="121"/>
      <c r="C255" s="122" t="s">
        <v>4</v>
      </c>
      <c r="D255" s="122" t="s">
        <v>336</v>
      </c>
      <c r="E255" s="122" t="s">
        <v>337</v>
      </c>
      <c r="F255" s="122" t="s">
        <v>338</v>
      </c>
      <c r="G255" s="122" t="s">
        <v>339</v>
      </c>
    </row>
    <row r="256" spans="1:7" ht="21" customHeight="1">
      <c r="A256" s="123" t="s">
        <v>114</v>
      </c>
      <c r="B256" s="124" t="s">
        <v>423</v>
      </c>
      <c r="C256" s="123" t="s">
        <v>382</v>
      </c>
      <c r="D256" s="123" t="s">
        <v>26</v>
      </c>
      <c r="E256" s="125">
        <v>1</v>
      </c>
      <c r="F256" s="86">
        <v>0</v>
      </c>
      <c r="G256" s="126">
        <f>TRUNC((E256*F256),2)</f>
        <v>0</v>
      </c>
    </row>
    <row r="257" spans="1:7" ht="15" customHeight="1">
      <c r="A257" s="85"/>
      <c r="B257" s="85"/>
      <c r="C257" s="85"/>
      <c r="D257" s="85"/>
      <c r="E257" s="127" t="s">
        <v>383</v>
      </c>
      <c r="F257" s="127"/>
      <c r="G257" s="128">
        <f>TRUNC((G256),2)</f>
        <v>0</v>
      </c>
    </row>
    <row r="258" spans="1:7" ht="15" customHeight="1">
      <c r="A258" s="85"/>
      <c r="B258" s="85"/>
      <c r="C258" s="85"/>
      <c r="D258" s="85"/>
      <c r="E258" s="129" t="s">
        <v>357</v>
      </c>
      <c r="F258" s="129"/>
      <c r="G258" s="130">
        <f>TRUNC((G257),2)</f>
        <v>0</v>
      </c>
    </row>
    <row r="259" spans="1:7" ht="9.9499999999999993" customHeight="1">
      <c r="A259" s="85"/>
      <c r="B259" s="85"/>
      <c r="C259" s="119"/>
      <c r="D259" s="119"/>
      <c r="E259" s="85"/>
      <c r="F259" s="85"/>
      <c r="G259" s="85"/>
    </row>
    <row r="260" spans="1:7" ht="20.100000000000001" customHeight="1">
      <c r="A260" s="120" t="s">
        <v>424</v>
      </c>
      <c r="B260" s="120"/>
      <c r="C260" s="120"/>
      <c r="D260" s="120"/>
      <c r="E260" s="120"/>
      <c r="F260" s="120"/>
      <c r="G260" s="120"/>
    </row>
    <row r="261" spans="1:7" ht="15" customHeight="1">
      <c r="A261" s="121" t="s">
        <v>381</v>
      </c>
      <c r="B261" s="121"/>
      <c r="C261" s="122" t="s">
        <v>4</v>
      </c>
      <c r="D261" s="122" t="s">
        <v>336</v>
      </c>
      <c r="E261" s="122" t="s">
        <v>337</v>
      </c>
      <c r="F261" s="122" t="s">
        <v>338</v>
      </c>
      <c r="G261" s="122" t="s">
        <v>339</v>
      </c>
    </row>
    <row r="262" spans="1:7" ht="21" customHeight="1">
      <c r="A262" s="123" t="s">
        <v>117</v>
      </c>
      <c r="B262" s="124" t="s">
        <v>425</v>
      </c>
      <c r="C262" s="123" t="s">
        <v>382</v>
      </c>
      <c r="D262" s="123" t="s">
        <v>26</v>
      </c>
      <c r="E262" s="125">
        <v>1</v>
      </c>
      <c r="F262" s="86">
        <v>0</v>
      </c>
      <c r="G262" s="126">
        <f>TRUNC((E262*F262),2)</f>
        <v>0</v>
      </c>
    </row>
    <row r="263" spans="1:7" ht="15" customHeight="1">
      <c r="A263" s="85"/>
      <c r="B263" s="85"/>
      <c r="C263" s="85"/>
      <c r="D263" s="85"/>
      <c r="E263" s="127" t="s">
        <v>383</v>
      </c>
      <c r="F263" s="127"/>
      <c r="G263" s="128">
        <f>TRUNC((G262),2)</f>
        <v>0</v>
      </c>
    </row>
    <row r="264" spans="1:7" ht="15" customHeight="1">
      <c r="A264" s="85"/>
      <c r="B264" s="85"/>
      <c r="C264" s="85"/>
      <c r="D264" s="85"/>
      <c r="E264" s="129" t="s">
        <v>357</v>
      </c>
      <c r="F264" s="129"/>
      <c r="G264" s="130">
        <f>TRUNC((G263),2)</f>
        <v>0</v>
      </c>
    </row>
    <row r="265" spans="1:7" ht="9.9499999999999993" customHeight="1">
      <c r="A265" s="85"/>
      <c r="B265" s="85"/>
      <c r="C265" s="119"/>
      <c r="D265" s="119"/>
      <c r="E265" s="85"/>
      <c r="F265" s="85"/>
      <c r="G265" s="85"/>
    </row>
    <row r="266" spans="1:7" ht="20.100000000000001" customHeight="1">
      <c r="A266" s="120" t="s">
        <v>426</v>
      </c>
      <c r="B266" s="120"/>
      <c r="C266" s="120"/>
      <c r="D266" s="120"/>
      <c r="E266" s="120"/>
      <c r="F266" s="120"/>
      <c r="G266" s="120"/>
    </row>
    <row r="267" spans="1:7" ht="15" customHeight="1">
      <c r="A267" s="121" t="s">
        <v>381</v>
      </c>
      <c r="B267" s="121"/>
      <c r="C267" s="122" t="s">
        <v>4</v>
      </c>
      <c r="D267" s="122" t="s">
        <v>336</v>
      </c>
      <c r="E267" s="122" t="s">
        <v>337</v>
      </c>
      <c r="F267" s="122" t="s">
        <v>338</v>
      </c>
      <c r="G267" s="122" t="s">
        <v>339</v>
      </c>
    </row>
    <row r="268" spans="1:7" ht="21" customHeight="1">
      <c r="A268" s="123" t="s">
        <v>120</v>
      </c>
      <c r="B268" s="124" t="s">
        <v>427</v>
      </c>
      <c r="C268" s="123" t="s">
        <v>382</v>
      </c>
      <c r="D268" s="123" t="s">
        <v>26</v>
      </c>
      <c r="E268" s="125">
        <v>1</v>
      </c>
      <c r="F268" s="86">
        <v>0</v>
      </c>
      <c r="G268" s="126">
        <f>TRUNC((E268*F268),2)</f>
        <v>0</v>
      </c>
    </row>
    <row r="269" spans="1:7" ht="15" customHeight="1">
      <c r="A269" s="85"/>
      <c r="B269" s="85"/>
      <c r="C269" s="85"/>
      <c r="D269" s="85"/>
      <c r="E269" s="127" t="s">
        <v>383</v>
      </c>
      <c r="F269" s="127"/>
      <c r="G269" s="128">
        <f>TRUNC((G268),2)</f>
        <v>0</v>
      </c>
    </row>
    <row r="270" spans="1:7" ht="15" customHeight="1">
      <c r="A270" s="85"/>
      <c r="B270" s="85"/>
      <c r="C270" s="85"/>
      <c r="D270" s="85"/>
      <c r="E270" s="129" t="s">
        <v>357</v>
      </c>
      <c r="F270" s="129"/>
      <c r="G270" s="130">
        <f>TRUNC((G269),2)</f>
        <v>0</v>
      </c>
    </row>
    <row r="271" spans="1:7" ht="9.9499999999999993" customHeight="1">
      <c r="A271" s="85"/>
      <c r="B271" s="85"/>
      <c r="C271" s="119"/>
      <c r="D271" s="119"/>
      <c r="E271" s="85"/>
      <c r="F271" s="85"/>
      <c r="G271" s="85"/>
    </row>
    <row r="272" spans="1:7" ht="20.100000000000001" customHeight="1">
      <c r="A272" s="120" t="s">
        <v>428</v>
      </c>
      <c r="B272" s="120"/>
      <c r="C272" s="120"/>
      <c r="D272" s="120"/>
      <c r="E272" s="120"/>
      <c r="F272" s="120"/>
      <c r="G272" s="120"/>
    </row>
    <row r="273" spans="1:7" ht="15" customHeight="1">
      <c r="A273" s="121" t="s">
        <v>381</v>
      </c>
      <c r="B273" s="121"/>
      <c r="C273" s="122" t="s">
        <v>4</v>
      </c>
      <c r="D273" s="122" t="s">
        <v>336</v>
      </c>
      <c r="E273" s="122" t="s">
        <v>337</v>
      </c>
      <c r="F273" s="122" t="s">
        <v>338</v>
      </c>
      <c r="G273" s="122" t="s">
        <v>339</v>
      </c>
    </row>
    <row r="274" spans="1:7" ht="21" customHeight="1">
      <c r="A274" s="123" t="s">
        <v>123</v>
      </c>
      <c r="B274" s="124" t="s">
        <v>429</v>
      </c>
      <c r="C274" s="123" t="s">
        <v>382</v>
      </c>
      <c r="D274" s="123" t="s">
        <v>26</v>
      </c>
      <c r="E274" s="125">
        <v>1</v>
      </c>
      <c r="F274" s="86">
        <v>0</v>
      </c>
      <c r="G274" s="126">
        <f>TRUNC((E274*F274),2)</f>
        <v>0</v>
      </c>
    </row>
    <row r="275" spans="1:7" ht="15" customHeight="1">
      <c r="A275" s="85"/>
      <c r="B275" s="85"/>
      <c r="C275" s="85"/>
      <c r="D275" s="85"/>
      <c r="E275" s="127" t="s">
        <v>383</v>
      </c>
      <c r="F275" s="127"/>
      <c r="G275" s="128">
        <f>TRUNC((G274),2)</f>
        <v>0</v>
      </c>
    </row>
    <row r="276" spans="1:7" ht="15" customHeight="1">
      <c r="A276" s="85"/>
      <c r="B276" s="85"/>
      <c r="C276" s="85"/>
      <c r="D276" s="85"/>
      <c r="E276" s="129" t="s">
        <v>357</v>
      </c>
      <c r="F276" s="129"/>
      <c r="G276" s="130">
        <f>TRUNC((G275),2)</f>
        <v>0</v>
      </c>
    </row>
    <row r="277" spans="1:7" ht="9.9499999999999993" customHeight="1">
      <c r="A277" s="85"/>
      <c r="B277" s="85"/>
      <c r="C277" s="119"/>
      <c r="D277" s="119"/>
      <c r="E277" s="85"/>
      <c r="F277" s="85"/>
      <c r="G277" s="85"/>
    </row>
    <row r="278" spans="1:7" ht="20.100000000000001" customHeight="1">
      <c r="A278" s="120" t="s">
        <v>430</v>
      </c>
      <c r="B278" s="120"/>
      <c r="C278" s="120"/>
      <c r="D278" s="120"/>
      <c r="E278" s="120"/>
      <c r="F278" s="120"/>
      <c r="G278" s="120"/>
    </row>
    <row r="279" spans="1:7" ht="15" customHeight="1">
      <c r="A279" s="121" t="s">
        <v>381</v>
      </c>
      <c r="B279" s="121"/>
      <c r="C279" s="122" t="s">
        <v>4</v>
      </c>
      <c r="D279" s="122" t="s">
        <v>336</v>
      </c>
      <c r="E279" s="122" t="s">
        <v>337</v>
      </c>
      <c r="F279" s="122" t="s">
        <v>338</v>
      </c>
      <c r="G279" s="122" t="s">
        <v>339</v>
      </c>
    </row>
    <row r="280" spans="1:7" ht="21" customHeight="1">
      <c r="A280" s="123" t="s">
        <v>126</v>
      </c>
      <c r="B280" s="124" t="s">
        <v>431</v>
      </c>
      <c r="C280" s="123" t="s">
        <v>382</v>
      </c>
      <c r="D280" s="123" t="s">
        <v>26</v>
      </c>
      <c r="E280" s="125">
        <v>1</v>
      </c>
      <c r="F280" s="86">
        <v>0</v>
      </c>
      <c r="G280" s="126">
        <f>TRUNC((E280*F280),2)</f>
        <v>0</v>
      </c>
    </row>
    <row r="281" spans="1:7" ht="15" customHeight="1">
      <c r="A281" s="85"/>
      <c r="B281" s="85"/>
      <c r="C281" s="85"/>
      <c r="D281" s="85"/>
      <c r="E281" s="127" t="s">
        <v>383</v>
      </c>
      <c r="F281" s="127"/>
      <c r="G281" s="128">
        <f>TRUNC((G280),2)</f>
        <v>0</v>
      </c>
    </row>
    <row r="282" spans="1:7" ht="15" customHeight="1">
      <c r="A282" s="85"/>
      <c r="B282" s="85"/>
      <c r="C282" s="85"/>
      <c r="D282" s="85"/>
      <c r="E282" s="129" t="s">
        <v>357</v>
      </c>
      <c r="F282" s="129"/>
      <c r="G282" s="130">
        <f>TRUNC((G281),2)</f>
        <v>0</v>
      </c>
    </row>
    <row r="283" spans="1:7" ht="9.9499999999999993" customHeight="1">
      <c r="A283" s="85"/>
      <c r="B283" s="85"/>
      <c r="C283" s="119"/>
      <c r="D283" s="119"/>
      <c r="E283" s="85"/>
      <c r="F283" s="85"/>
      <c r="G283" s="85"/>
    </row>
    <row r="284" spans="1:7" ht="20.100000000000001" customHeight="1">
      <c r="A284" s="120" t="s">
        <v>432</v>
      </c>
      <c r="B284" s="120"/>
      <c r="C284" s="120"/>
      <c r="D284" s="120"/>
      <c r="E284" s="120"/>
      <c r="F284" s="120"/>
      <c r="G284" s="120"/>
    </row>
    <row r="285" spans="1:7" ht="15" customHeight="1">
      <c r="A285" s="121" t="s">
        <v>381</v>
      </c>
      <c r="B285" s="121"/>
      <c r="C285" s="122" t="s">
        <v>4</v>
      </c>
      <c r="D285" s="122" t="s">
        <v>336</v>
      </c>
      <c r="E285" s="122" t="s">
        <v>337</v>
      </c>
      <c r="F285" s="122" t="s">
        <v>338</v>
      </c>
      <c r="G285" s="122" t="s">
        <v>339</v>
      </c>
    </row>
    <row r="286" spans="1:7" ht="21" customHeight="1">
      <c r="A286" s="123" t="s">
        <v>129</v>
      </c>
      <c r="B286" s="124" t="s">
        <v>433</v>
      </c>
      <c r="C286" s="123" t="s">
        <v>382</v>
      </c>
      <c r="D286" s="123" t="s">
        <v>26</v>
      </c>
      <c r="E286" s="125">
        <v>1</v>
      </c>
      <c r="F286" s="86">
        <v>0</v>
      </c>
      <c r="G286" s="126">
        <f>TRUNC((E286*F286),2)</f>
        <v>0</v>
      </c>
    </row>
    <row r="287" spans="1:7" ht="15" customHeight="1">
      <c r="A287" s="85"/>
      <c r="B287" s="85"/>
      <c r="C287" s="85"/>
      <c r="D287" s="85"/>
      <c r="E287" s="127" t="s">
        <v>383</v>
      </c>
      <c r="F287" s="127"/>
      <c r="G287" s="128">
        <f>TRUNC((G286),2)</f>
        <v>0</v>
      </c>
    </row>
    <row r="288" spans="1:7" ht="15" customHeight="1">
      <c r="A288" s="85"/>
      <c r="B288" s="85"/>
      <c r="C288" s="85"/>
      <c r="D288" s="85"/>
      <c r="E288" s="129" t="s">
        <v>357</v>
      </c>
      <c r="F288" s="129"/>
      <c r="G288" s="130">
        <f>TRUNC((G287),2)</f>
        <v>0</v>
      </c>
    </row>
    <row r="289" spans="1:7" ht="9.9499999999999993" customHeight="1">
      <c r="A289" s="85"/>
      <c r="B289" s="85"/>
      <c r="C289" s="119"/>
      <c r="D289" s="119"/>
      <c r="E289" s="85"/>
      <c r="F289" s="85"/>
      <c r="G289" s="85"/>
    </row>
    <row r="290" spans="1:7" ht="20.100000000000001" customHeight="1">
      <c r="A290" s="120" t="s">
        <v>434</v>
      </c>
      <c r="B290" s="120"/>
      <c r="C290" s="120"/>
      <c r="D290" s="120"/>
      <c r="E290" s="120"/>
      <c r="F290" s="120"/>
      <c r="G290" s="120"/>
    </row>
    <row r="291" spans="1:7" ht="15" customHeight="1">
      <c r="A291" s="121" t="s">
        <v>381</v>
      </c>
      <c r="B291" s="121"/>
      <c r="C291" s="122" t="s">
        <v>4</v>
      </c>
      <c r="D291" s="122" t="s">
        <v>336</v>
      </c>
      <c r="E291" s="122" t="s">
        <v>337</v>
      </c>
      <c r="F291" s="122" t="s">
        <v>338</v>
      </c>
      <c r="G291" s="122" t="s">
        <v>339</v>
      </c>
    </row>
    <row r="292" spans="1:7" ht="21" customHeight="1">
      <c r="A292" s="123" t="s">
        <v>132</v>
      </c>
      <c r="B292" s="124" t="s">
        <v>435</v>
      </c>
      <c r="C292" s="123" t="s">
        <v>382</v>
      </c>
      <c r="D292" s="123" t="s">
        <v>26</v>
      </c>
      <c r="E292" s="125">
        <v>1</v>
      </c>
      <c r="F292" s="86">
        <v>0</v>
      </c>
      <c r="G292" s="126">
        <f>TRUNC((E292*F292),2)</f>
        <v>0</v>
      </c>
    </row>
    <row r="293" spans="1:7" ht="15" customHeight="1">
      <c r="A293" s="85"/>
      <c r="B293" s="85"/>
      <c r="C293" s="85"/>
      <c r="D293" s="85"/>
      <c r="E293" s="127" t="s">
        <v>383</v>
      </c>
      <c r="F293" s="127"/>
      <c r="G293" s="128">
        <f>TRUNC((G292),2)</f>
        <v>0</v>
      </c>
    </row>
    <row r="294" spans="1:7" ht="15" customHeight="1">
      <c r="A294" s="85"/>
      <c r="B294" s="85"/>
      <c r="C294" s="85"/>
      <c r="D294" s="85"/>
      <c r="E294" s="129" t="s">
        <v>357</v>
      </c>
      <c r="F294" s="129"/>
      <c r="G294" s="130">
        <f>TRUNC((G293),2)</f>
        <v>0</v>
      </c>
    </row>
    <row r="295" spans="1:7" ht="9.9499999999999993" customHeight="1">
      <c r="A295" s="85"/>
      <c r="B295" s="85"/>
      <c r="C295" s="119"/>
      <c r="D295" s="119"/>
      <c r="E295" s="85"/>
      <c r="F295" s="85"/>
      <c r="G295" s="85"/>
    </row>
    <row r="296" spans="1:7" ht="20.100000000000001" customHeight="1">
      <c r="A296" s="120" t="s">
        <v>436</v>
      </c>
      <c r="B296" s="120"/>
      <c r="C296" s="120"/>
      <c r="D296" s="120"/>
      <c r="E296" s="120"/>
      <c r="F296" s="120"/>
      <c r="G296" s="120"/>
    </row>
    <row r="297" spans="1:7" ht="15" customHeight="1">
      <c r="A297" s="121" t="s">
        <v>381</v>
      </c>
      <c r="B297" s="121"/>
      <c r="C297" s="122" t="s">
        <v>4</v>
      </c>
      <c r="D297" s="122" t="s">
        <v>336</v>
      </c>
      <c r="E297" s="122" t="s">
        <v>337</v>
      </c>
      <c r="F297" s="122" t="s">
        <v>338</v>
      </c>
      <c r="G297" s="122" t="s">
        <v>339</v>
      </c>
    </row>
    <row r="298" spans="1:7" ht="21" customHeight="1">
      <c r="A298" s="123" t="s">
        <v>135</v>
      </c>
      <c r="B298" s="124" t="s">
        <v>437</v>
      </c>
      <c r="C298" s="123" t="s">
        <v>382</v>
      </c>
      <c r="D298" s="123" t="s">
        <v>26</v>
      </c>
      <c r="E298" s="125">
        <v>1</v>
      </c>
      <c r="F298" s="86">
        <v>0</v>
      </c>
      <c r="G298" s="126">
        <f>TRUNC((E298*F298),2)</f>
        <v>0</v>
      </c>
    </row>
    <row r="299" spans="1:7" ht="15" customHeight="1">
      <c r="A299" s="85"/>
      <c r="B299" s="85"/>
      <c r="C299" s="85"/>
      <c r="D299" s="85"/>
      <c r="E299" s="127" t="s">
        <v>383</v>
      </c>
      <c r="F299" s="127"/>
      <c r="G299" s="128">
        <f>TRUNC((G298),2)</f>
        <v>0</v>
      </c>
    </row>
    <row r="300" spans="1:7" ht="15" customHeight="1">
      <c r="A300" s="85"/>
      <c r="B300" s="85"/>
      <c r="C300" s="85"/>
      <c r="D300" s="85"/>
      <c r="E300" s="129" t="s">
        <v>357</v>
      </c>
      <c r="F300" s="129"/>
      <c r="G300" s="130">
        <f>TRUNC((G299),2)</f>
        <v>0</v>
      </c>
    </row>
    <row r="301" spans="1:7" ht="9.9499999999999993" customHeight="1">
      <c r="A301" s="85"/>
      <c r="B301" s="85"/>
      <c r="C301" s="119"/>
      <c r="D301" s="119"/>
      <c r="E301" s="85"/>
      <c r="F301" s="85"/>
      <c r="G301" s="85"/>
    </row>
    <row r="302" spans="1:7" ht="20.100000000000001" customHeight="1">
      <c r="A302" s="120" t="s">
        <v>438</v>
      </c>
      <c r="B302" s="120"/>
      <c r="C302" s="120"/>
      <c r="D302" s="120"/>
      <c r="E302" s="120"/>
      <c r="F302" s="120"/>
      <c r="G302" s="120"/>
    </row>
    <row r="303" spans="1:7" ht="15" customHeight="1">
      <c r="A303" s="121" t="s">
        <v>381</v>
      </c>
      <c r="B303" s="121"/>
      <c r="C303" s="122" t="s">
        <v>4</v>
      </c>
      <c r="D303" s="122" t="s">
        <v>336</v>
      </c>
      <c r="E303" s="122" t="s">
        <v>337</v>
      </c>
      <c r="F303" s="122" t="s">
        <v>338</v>
      </c>
      <c r="G303" s="122" t="s">
        <v>339</v>
      </c>
    </row>
    <row r="304" spans="1:7" ht="21" customHeight="1">
      <c r="A304" s="123" t="s">
        <v>138</v>
      </c>
      <c r="B304" s="124" t="s">
        <v>439</v>
      </c>
      <c r="C304" s="123" t="s">
        <v>382</v>
      </c>
      <c r="D304" s="123" t="s">
        <v>26</v>
      </c>
      <c r="E304" s="125">
        <v>1</v>
      </c>
      <c r="F304" s="86">
        <v>0</v>
      </c>
      <c r="G304" s="126">
        <f>TRUNC((E304*F304),2)</f>
        <v>0</v>
      </c>
    </row>
    <row r="305" spans="1:7" ht="15" customHeight="1">
      <c r="A305" s="85"/>
      <c r="B305" s="85"/>
      <c r="C305" s="85"/>
      <c r="D305" s="85"/>
      <c r="E305" s="127" t="s">
        <v>383</v>
      </c>
      <c r="F305" s="127"/>
      <c r="G305" s="128">
        <f>TRUNC((G304),2)</f>
        <v>0</v>
      </c>
    </row>
    <row r="306" spans="1:7" ht="15" customHeight="1">
      <c r="A306" s="85"/>
      <c r="B306" s="85"/>
      <c r="C306" s="85"/>
      <c r="D306" s="85"/>
      <c r="E306" s="129" t="s">
        <v>357</v>
      </c>
      <c r="F306" s="129"/>
      <c r="G306" s="130">
        <f>TRUNC((G305),2)</f>
        <v>0</v>
      </c>
    </row>
    <row r="307" spans="1:7" ht="9.9499999999999993" customHeight="1">
      <c r="A307" s="85"/>
      <c r="B307" s="85"/>
      <c r="C307" s="119"/>
      <c r="D307" s="119"/>
      <c r="E307" s="85"/>
      <c r="F307" s="85"/>
      <c r="G307" s="85"/>
    </row>
    <row r="308" spans="1:7" ht="20.100000000000001" customHeight="1">
      <c r="A308" s="120" t="s">
        <v>440</v>
      </c>
      <c r="B308" s="120"/>
      <c r="C308" s="120"/>
      <c r="D308" s="120"/>
      <c r="E308" s="120"/>
      <c r="F308" s="120"/>
      <c r="G308" s="120"/>
    </row>
    <row r="309" spans="1:7" ht="15" customHeight="1">
      <c r="A309" s="121" t="s">
        <v>381</v>
      </c>
      <c r="B309" s="121"/>
      <c r="C309" s="122" t="s">
        <v>4</v>
      </c>
      <c r="D309" s="122" t="s">
        <v>336</v>
      </c>
      <c r="E309" s="122" t="s">
        <v>337</v>
      </c>
      <c r="F309" s="122" t="s">
        <v>338</v>
      </c>
      <c r="G309" s="122" t="s">
        <v>339</v>
      </c>
    </row>
    <row r="310" spans="1:7" ht="21" customHeight="1">
      <c r="A310" s="123" t="s">
        <v>141</v>
      </c>
      <c r="B310" s="124" t="s">
        <v>441</v>
      </c>
      <c r="C310" s="123" t="s">
        <v>382</v>
      </c>
      <c r="D310" s="123" t="s">
        <v>26</v>
      </c>
      <c r="E310" s="125">
        <v>1</v>
      </c>
      <c r="F310" s="86">
        <v>0</v>
      </c>
      <c r="G310" s="126">
        <f>TRUNC((E310*F310),2)</f>
        <v>0</v>
      </c>
    </row>
    <row r="311" spans="1:7" ht="15" customHeight="1">
      <c r="A311" s="85"/>
      <c r="B311" s="85"/>
      <c r="C311" s="85"/>
      <c r="D311" s="85"/>
      <c r="E311" s="127" t="s">
        <v>383</v>
      </c>
      <c r="F311" s="127"/>
      <c r="G311" s="128">
        <f>TRUNC((G310),2)</f>
        <v>0</v>
      </c>
    </row>
    <row r="312" spans="1:7" ht="15" customHeight="1">
      <c r="A312" s="85"/>
      <c r="B312" s="85"/>
      <c r="C312" s="85"/>
      <c r="D312" s="85"/>
      <c r="E312" s="129" t="s">
        <v>357</v>
      </c>
      <c r="F312" s="129"/>
      <c r="G312" s="130">
        <f>TRUNC((G311),2)</f>
        <v>0</v>
      </c>
    </row>
    <row r="313" spans="1:7" ht="9.9499999999999993" customHeight="1">
      <c r="A313" s="85"/>
      <c r="B313" s="85"/>
      <c r="C313" s="119"/>
      <c r="D313" s="119"/>
      <c r="E313" s="85"/>
      <c r="F313" s="85"/>
      <c r="G313" s="85"/>
    </row>
    <row r="314" spans="1:7" ht="20.100000000000001" customHeight="1">
      <c r="A314" s="120" t="s">
        <v>442</v>
      </c>
      <c r="B314" s="120"/>
      <c r="C314" s="120"/>
      <c r="D314" s="120"/>
      <c r="E314" s="120"/>
      <c r="F314" s="120"/>
      <c r="G314" s="120"/>
    </row>
    <row r="315" spans="1:7" ht="15" customHeight="1">
      <c r="A315" s="121" t="s">
        <v>381</v>
      </c>
      <c r="B315" s="121"/>
      <c r="C315" s="122" t="s">
        <v>4</v>
      </c>
      <c r="D315" s="122" t="s">
        <v>336</v>
      </c>
      <c r="E315" s="122" t="s">
        <v>337</v>
      </c>
      <c r="F315" s="122" t="s">
        <v>338</v>
      </c>
      <c r="G315" s="122" t="s">
        <v>339</v>
      </c>
    </row>
    <row r="316" spans="1:7" ht="21" customHeight="1">
      <c r="A316" s="123" t="s">
        <v>144</v>
      </c>
      <c r="B316" s="124" t="s">
        <v>443</v>
      </c>
      <c r="C316" s="123" t="s">
        <v>382</v>
      </c>
      <c r="D316" s="123" t="s">
        <v>26</v>
      </c>
      <c r="E316" s="125">
        <v>1</v>
      </c>
      <c r="F316" s="86">
        <v>0</v>
      </c>
      <c r="G316" s="126">
        <f>TRUNC((E316*F316),2)</f>
        <v>0</v>
      </c>
    </row>
    <row r="317" spans="1:7" ht="15" customHeight="1">
      <c r="A317" s="85"/>
      <c r="B317" s="85"/>
      <c r="C317" s="85"/>
      <c r="D317" s="85"/>
      <c r="E317" s="127" t="s">
        <v>383</v>
      </c>
      <c r="F317" s="127"/>
      <c r="G317" s="128">
        <f>TRUNC((G316),2)</f>
        <v>0</v>
      </c>
    </row>
    <row r="318" spans="1:7" ht="15" customHeight="1">
      <c r="A318" s="85"/>
      <c r="B318" s="85"/>
      <c r="C318" s="85"/>
      <c r="D318" s="85"/>
      <c r="E318" s="129" t="s">
        <v>357</v>
      </c>
      <c r="F318" s="129"/>
      <c r="G318" s="130">
        <f>TRUNC((G317),2)</f>
        <v>0</v>
      </c>
    </row>
    <row r="319" spans="1:7" ht="9.9499999999999993" customHeight="1">
      <c r="A319" s="85"/>
      <c r="B319" s="85"/>
      <c r="C319" s="119"/>
      <c r="D319" s="119"/>
      <c r="E319" s="85"/>
      <c r="F319" s="85"/>
      <c r="G319" s="85"/>
    </row>
    <row r="320" spans="1:7" ht="20.100000000000001" customHeight="1">
      <c r="A320" s="120" t="s">
        <v>444</v>
      </c>
      <c r="B320" s="120"/>
      <c r="C320" s="120"/>
      <c r="D320" s="120"/>
      <c r="E320" s="120"/>
      <c r="F320" s="120"/>
      <c r="G320" s="120"/>
    </row>
    <row r="321" spans="1:7" ht="15" customHeight="1">
      <c r="A321" s="121" t="s">
        <v>381</v>
      </c>
      <c r="B321" s="121"/>
      <c r="C321" s="122" t="s">
        <v>4</v>
      </c>
      <c r="D321" s="122" t="s">
        <v>336</v>
      </c>
      <c r="E321" s="122" t="s">
        <v>337</v>
      </c>
      <c r="F321" s="122" t="s">
        <v>338</v>
      </c>
      <c r="G321" s="122" t="s">
        <v>339</v>
      </c>
    </row>
    <row r="322" spans="1:7" ht="21" customHeight="1">
      <c r="A322" s="123" t="s">
        <v>147</v>
      </c>
      <c r="B322" s="124" t="s">
        <v>445</v>
      </c>
      <c r="C322" s="123" t="s">
        <v>382</v>
      </c>
      <c r="D322" s="123" t="s">
        <v>26</v>
      </c>
      <c r="E322" s="125">
        <v>1</v>
      </c>
      <c r="F322" s="86">
        <v>0</v>
      </c>
      <c r="G322" s="126">
        <f>TRUNC((E322*F322),2)</f>
        <v>0</v>
      </c>
    </row>
    <row r="323" spans="1:7" ht="15" customHeight="1">
      <c r="A323" s="85"/>
      <c r="B323" s="85"/>
      <c r="C323" s="85"/>
      <c r="D323" s="85"/>
      <c r="E323" s="127" t="s">
        <v>383</v>
      </c>
      <c r="F323" s="127"/>
      <c r="G323" s="128">
        <f>TRUNC((G322),2)</f>
        <v>0</v>
      </c>
    </row>
    <row r="324" spans="1:7" ht="15" customHeight="1">
      <c r="A324" s="85"/>
      <c r="B324" s="85"/>
      <c r="C324" s="85"/>
      <c r="D324" s="85"/>
      <c r="E324" s="129" t="s">
        <v>357</v>
      </c>
      <c r="F324" s="129"/>
      <c r="G324" s="130">
        <f>TRUNC((G323),2)</f>
        <v>0</v>
      </c>
    </row>
    <row r="325" spans="1:7" ht="9.9499999999999993" customHeight="1">
      <c r="A325" s="85"/>
      <c r="B325" s="85"/>
      <c r="C325" s="119"/>
      <c r="D325" s="119"/>
      <c r="E325" s="85"/>
      <c r="F325" s="85"/>
      <c r="G325" s="85"/>
    </row>
    <row r="326" spans="1:7" ht="20.100000000000001" customHeight="1">
      <c r="A326" s="120" t="s">
        <v>446</v>
      </c>
      <c r="B326" s="120"/>
      <c r="C326" s="120"/>
      <c r="D326" s="120"/>
      <c r="E326" s="120"/>
      <c r="F326" s="120"/>
      <c r="G326" s="120"/>
    </row>
    <row r="327" spans="1:7" ht="15" customHeight="1">
      <c r="A327" s="121" t="s">
        <v>381</v>
      </c>
      <c r="B327" s="121"/>
      <c r="C327" s="122" t="s">
        <v>4</v>
      </c>
      <c r="D327" s="122" t="s">
        <v>336</v>
      </c>
      <c r="E327" s="122" t="s">
        <v>337</v>
      </c>
      <c r="F327" s="122" t="s">
        <v>338</v>
      </c>
      <c r="G327" s="122" t="s">
        <v>339</v>
      </c>
    </row>
    <row r="328" spans="1:7" ht="21" customHeight="1">
      <c r="A328" s="123" t="s">
        <v>150</v>
      </c>
      <c r="B328" s="124" t="s">
        <v>447</v>
      </c>
      <c r="C328" s="123" t="s">
        <v>382</v>
      </c>
      <c r="D328" s="123" t="s">
        <v>26</v>
      </c>
      <c r="E328" s="125">
        <v>1</v>
      </c>
      <c r="F328" s="86">
        <v>0</v>
      </c>
      <c r="G328" s="126">
        <f>TRUNC((E328*F328),2)</f>
        <v>0</v>
      </c>
    </row>
    <row r="329" spans="1:7" ht="15" customHeight="1">
      <c r="A329" s="85"/>
      <c r="B329" s="85"/>
      <c r="C329" s="85"/>
      <c r="D329" s="85"/>
      <c r="E329" s="127" t="s">
        <v>383</v>
      </c>
      <c r="F329" s="127"/>
      <c r="G329" s="128">
        <f>TRUNC((G328),2)</f>
        <v>0</v>
      </c>
    </row>
    <row r="330" spans="1:7" ht="15" customHeight="1">
      <c r="A330" s="85"/>
      <c r="B330" s="85"/>
      <c r="C330" s="85"/>
      <c r="D330" s="85"/>
      <c r="E330" s="129" t="s">
        <v>357</v>
      </c>
      <c r="F330" s="129"/>
      <c r="G330" s="130">
        <f>TRUNC((G329),2)</f>
        <v>0</v>
      </c>
    </row>
    <row r="331" spans="1:7" ht="9.9499999999999993" customHeight="1">
      <c r="A331" s="85"/>
      <c r="B331" s="85"/>
      <c r="C331" s="119"/>
      <c r="D331" s="119"/>
      <c r="E331" s="85"/>
      <c r="F331" s="85"/>
      <c r="G331" s="85"/>
    </row>
    <row r="332" spans="1:7" ht="20.100000000000001" customHeight="1">
      <c r="A332" s="120" t="s">
        <v>448</v>
      </c>
      <c r="B332" s="120"/>
      <c r="C332" s="120"/>
      <c r="D332" s="120"/>
      <c r="E332" s="120"/>
      <c r="F332" s="120"/>
      <c r="G332" s="120"/>
    </row>
    <row r="333" spans="1:7" ht="15" customHeight="1">
      <c r="A333" s="121" t="s">
        <v>381</v>
      </c>
      <c r="B333" s="121"/>
      <c r="C333" s="122" t="s">
        <v>4</v>
      </c>
      <c r="D333" s="122" t="s">
        <v>336</v>
      </c>
      <c r="E333" s="122" t="s">
        <v>337</v>
      </c>
      <c r="F333" s="122" t="s">
        <v>338</v>
      </c>
      <c r="G333" s="122" t="s">
        <v>339</v>
      </c>
    </row>
    <row r="334" spans="1:7" ht="21" customHeight="1">
      <c r="A334" s="123" t="s">
        <v>153</v>
      </c>
      <c r="B334" s="124" t="s">
        <v>449</v>
      </c>
      <c r="C334" s="123" t="s">
        <v>382</v>
      </c>
      <c r="D334" s="123" t="s">
        <v>26</v>
      </c>
      <c r="E334" s="125">
        <v>1</v>
      </c>
      <c r="F334" s="86">
        <v>0</v>
      </c>
      <c r="G334" s="126">
        <f>TRUNC((E334*F334),2)</f>
        <v>0</v>
      </c>
    </row>
    <row r="335" spans="1:7" ht="15" customHeight="1">
      <c r="A335" s="85"/>
      <c r="B335" s="85"/>
      <c r="C335" s="85"/>
      <c r="D335" s="85"/>
      <c r="E335" s="127" t="s">
        <v>383</v>
      </c>
      <c r="F335" s="127"/>
      <c r="G335" s="128">
        <f>TRUNC((G334),2)</f>
        <v>0</v>
      </c>
    </row>
    <row r="336" spans="1:7" ht="15" customHeight="1">
      <c r="A336" s="85"/>
      <c r="B336" s="85"/>
      <c r="C336" s="85"/>
      <c r="D336" s="85"/>
      <c r="E336" s="129" t="s">
        <v>357</v>
      </c>
      <c r="F336" s="129"/>
      <c r="G336" s="130">
        <f>TRUNC((G335),2)</f>
        <v>0</v>
      </c>
    </row>
    <row r="337" spans="1:7" ht="9.9499999999999993" customHeight="1">
      <c r="A337" s="85"/>
      <c r="B337" s="85"/>
      <c r="C337" s="119"/>
      <c r="D337" s="119"/>
      <c r="E337" s="85"/>
      <c r="F337" s="85"/>
      <c r="G337" s="85"/>
    </row>
    <row r="338" spans="1:7" ht="20.100000000000001" customHeight="1">
      <c r="A338" s="120" t="s">
        <v>450</v>
      </c>
      <c r="B338" s="120"/>
      <c r="C338" s="120"/>
      <c r="D338" s="120"/>
      <c r="E338" s="120"/>
      <c r="F338" s="120"/>
      <c r="G338" s="120"/>
    </row>
    <row r="339" spans="1:7" ht="15" customHeight="1">
      <c r="A339" s="121" t="s">
        <v>381</v>
      </c>
      <c r="B339" s="121"/>
      <c r="C339" s="122" t="s">
        <v>4</v>
      </c>
      <c r="D339" s="122" t="s">
        <v>336</v>
      </c>
      <c r="E339" s="122" t="s">
        <v>337</v>
      </c>
      <c r="F339" s="122" t="s">
        <v>338</v>
      </c>
      <c r="G339" s="122" t="s">
        <v>339</v>
      </c>
    </row>
    <row r="340" spans="1:7" ht="21" customHeight="1">
      <c r="A340" s="123" t="s">
        <v>156</v>
      </c>
      <c r="B340" s="124" t="s">
        <v>451</v>
      </c>
      <c r="C340" s="123" t="s">
        <v>382</v>
      </c>
      <c r="D340" s="123" t="s">
        <v>26</v>
      </c>
      <c r="E340" s="125">
        <v>1</v>
      </c>
      <c r="F340" s="86">
        <v>0</v>
      </c>
      <c r="G340" s="126">
        <f>TRUNC((E340*F340),2)</f>
        <v>0</v>
      </c>
    </row>
    <row r="341" spans="1:7" ht="15" customHeight="1">
      <c r="A341" s="85"/>
      <c r="B341" s="85"/>
      <c r="C341" s="85"/>
      <c r="D341" s="85"/>
      <c r="E341" s="127" t="s">
        <v>383</v>
      </c>
      <c r="F341" s="127"/>
      <c r="G341" s="128">
        <f>TRUNC((G340),2)</f>
        <v>0</v>
      </c>
    </row>
    <row r="342" spans="1:7" ht="15" customHeight="1">
      <c r="A342" s="85"/>
      <c r="B342" s="85"/>
      <c r="C342" s="85"/>
      <c r="D342" s="85"/>
      <c r="E342" s="129" t="s">
        <v>357</v>
      </c>
      <c r="F342" s="129"/>
      <c r="G342" s="130">
        <f>TRUNC((G341),2)</f>
        <v>0</v>
      </c>
    </row>
    <row r="343" spans="1:7" ht="9.9499999999999993" customHeight="1">
      <c r="A343" s="85"/>
      <c r="B343" s="85"/>
      <c r="C343" s="119"/>
      <c r="D343" s="119"/>
      <c r="E343" s="85"/>
      <c r="F343" s="85"/>
      <c r="G343" s="85"/>
    </row>
    <row r="344" spans="1:7" ht="20.100000000000001" customHeight="1">
      <c r="A344" s="120" t="s">
        <v>452</v>
      </c>
      <c r="B344" s="120"/>
      <c r="C344" s="120"/>
      <c r="D344" s="120"/>
      <c r="E344" s="120"/>
      <c r="F344" s="120"/>
      <c r="G344" s="120"/>
    </row>
    <row r="345" spans="1:7" ht="15" customHeight="1">
      <c r="A345" s="121" t="s">
        <v>381</v>
      </c>
      <c r="B345" s="121"/>
      <c r="C345" s="122" t="s">
        <v>4</v>
      </c>
      <c r="D345" s="122" t="s">
        <v>336</v>
      </c>
      <c r="E345" s="122" t="s">
        <v>337</v>
      </c>
      <c r="F345" s="122" t="s">
        <v>338</v>
      </c>
      <c r="G345" s="122" t="s">
        <v>339</v>
      </c>
    </row>
    <row r="346" spans="1:7" ht="21" customHeight="1">
      <c r="A346" s="123" t="s">
        <v>159</v>
      </c>
      <c r="B346" s="124" t="s">
        <v>453</v>
      </c>
      <c r="C346" s="123" t="s">
        <v>382</v>
      </c>
      <c r="D346" s="123" t="s">
        <v>26</v>
      </c>
      <c r="E346" s="125">
        <v>1</v>
      </c>
      <c r="F346" s="86">
        <v>0</v>
      </c>
      <c r="G346" s="126">
        <f>TRUNC((E346*F346),2)</f>
        <v>0</v>
      </c>
    </row>
    <row r="347" spans="1:7" ht="15" customHeight="1">
      <c r="A347" s="85"/>
      <c r="B347" s="85"/>
      <c r="C347" s="85"/>
      <c r="D347" s="85"/>
      <c r="E347" s="127" t="s">
        <v>383</v>
      </c>
      <c r="F347" s="127"/>
      <c r="G347" s="128">
        <f>TRUNC((G346),2)</f>
        <v>0</v>
      </c>
    </row>
    <row r="348" spans="1:7" ht="15" customHeight="1">
      <c r="A348" s="85"/>
      <c r="B348" s="85"/>
      <c r="C348" s="85"/>
      <c r="D348" s="85"/>
      <c r="E348" s="129" t="s">
        <v>357</v>
      </c>
      <c r="F348" s="129"/>
      <c r="G348" s="130">
        <f>TRUNC((G347),2)</f>
        <v>0</v>
      </c>
    </row>
    <row r="349" spans="1:7" ht="9.9499999999999993" customHeight="1">
      <c r="A349" s="85"/>
      <c r="B349" s="85"/>
      <c r="C349" s="119"/>
      <c r="D349" s="119"/>
      <c r="E349" s="85"/>
      <c r="F349" s="85"/>
      <c r="G349" s="85"/>
    </row>
    <row r="350" spans="1:7" ht="20.100000000000001" customHeight="1">
      <c r="A350" s="120" t="s">
        <v>454</v>
      </c>
      <c r="B350" s="120"/>
      <c r="C350" s="120"/>
      <c r="D350" s="120"/>
      <c r="E350" s="120"/>
      <c r="F350" s="120"/>
      <c r="G350" s="120"/>
    </row>
    <row r="351" spans="1:7" ht="15" customHeight="1">
      <c r="A351" s="121" t="s">
        <v>381</v>
      </c>
      <c r="B351" s="121"/>
      <c r="C351" s="122" t="s">
        <v>4</v>
      </c>
      <c r="D351" s="122" t="s">
        <v>336</v>
      </c>
      <c r="E351" s="122" t="s">
        <v>337</v>
      </c>
      <c r="F351" s="122" t="s">
        <v>338</v>
      </c>
      <c r="G351" s="122" t="s">
        <v>339</v>
      </c>
    </row>
    <row r="352" spans="1:7" ht="21" customHeight="1">
      <c r="A352" s="123" t="s">
        <v>162</v>
      </c>
      <c r="B352" s="124" t="s">
        <v>455</v>
      </c>
      <c r="C352" s="123" t="s">
        <v>382</v>
      </c>
      <c r="D352" s="123" t="s">
        <v>26</v>
      </c>
      <c r="E352" s="125">
        <v>1</v>
      </c>
      <c r="F352" s="86">
        <v>0</v>
      </c>
      <c r="G352" s="126">
        <f>TRUNC((E352*F352),2)</f>
        <v>0</v>
      </c>
    </row>
    <row r="353" spans="1:7" ht="15" customHeight="1">
      <c r="A353" s="85"/>
      <c r="B353" s="85"/>
      <c r="C353" s="85"/>
      <c r="D353" s="85"/>
      <c r="E353" s="127" t="s">
        <v>383</v>
      </c>
      <c r="F353" s="127"/>
      <c r="G353" s="128">
        <f>TRUNC((G352),2)</f>
        <v>0</v>
      </c>
    </row>
    <row r="354" spans="1:7" ht="15" customHeight="1">
      <c r="A354" s="85"/>
      <c r="B354" s="85"/>
      <c r="C354" s="85"/>
      <c r="D354" s="85"/>
      <c r="E354" s="129" t="s">
        <v>357</v>
      </c>
      <c r="F354" s="129"/>
      <c r="G354" s="130">
        <f>TRUNC((G353),2)</f>
        <v>0</v>
      </c>
    </row>
    <row r="355" spans="1:7" ht="9.9499999999999993" customHeight="1">
      <c r="A355" s="85"/>
      <c r="B355" s="85"/>
      <c r="C355" s="119"/>
      <c r="D355" s="119"/>
      <c r="E355" s="85"/>
      <c r="F355" s="85"/>
      <c r="G355" s="85"/>
    </row>
    <row r="356" spans="1:7" ht="20.100000000000001" customHeight="1">
      <c r="A356" s="120" t="s">
        <v>456</v>
      </c>
      <c r="B356" s="120"/>
      <c r="C356" s="120"/>
      <c r="D356" s="120"/>
      <c r="E356" s="120"/>
      <c r="F356" s="120"/>
      <c r="G356" s="120"/>
    </row>
    <row r="357" spans="1:7" ht="15" customHeight="1">
      <c r="A357" s="121" t="s">
        <v>381</v>
      </c>
      <c r="B357" s="121"/>
      <c r="C357" s="122" t="s">
        <v>4</v>
      </c>
      <c r="D357" s="122" t="s">
        <v>336</v>
      </c>
      <c r="E357" s="122" t="s">
        <v>337</v>
      </c>
      <c r="F357" s="122" t="s">
        <v>338</v>
      </c>
      <c r="G357" s="122" t="s">
        <v>339</v>
      </c>
    </row>
    <row r="358" spans="1:7" ht="21" customHeight="1">
      <c r="A358" s="123" t="s">
        <v>165</v>
      </c>
      <c r="B358" s="124" t="s">
        <v>457</v>
      </c>
      <c r="C358" s="123" t="s">
        <v>382</v>
      </c>
      <c r="D358" s="123" t="s">
        <v>26</v>
      </c>
      <c r="E358" s="125">
        <v>1</v>
      </c>
      <c r="F358" s="86">
        <v>0</v>
      </c>
      <c r="G358" s="126">
        <f>TRUNC((E358*F358),2)</f>
        <v>0</v>
      </c>
    </row>
    <row r="359" spans="1:7" ht="15" customHeight="1">
      <c r="A359" s="85"/>
      <c r="B359" s="85"/>
      <c r="C359" s="85"/>
      <c r="D359" s="85"/>
      <c r="E359" s="127" t="s">
        <v>383</v>
      </c>
      <c r="F359" s="127"/>
      <c r="G359" s="128">
        <f>TRUNC((G358),2)</f>
        <v>0</v>
      </c>
    </row>
    <row r="360" spans="1:7" ht="15" customHeight="1">
      <c r="A360" s="85"/>
      <c r="B360" s="85"/>
      <c r="C360" s="85"/>
      <c r="D360" s="85"/>
      <c r="E360" s="129" t="s">
        <v>357</v>
      </c>
      <c r="F360" s="129"/>
      <c r="G360" s="130">
        <f>TRUNC((G359),2)</f>
        <v>0</v>
      </c>
    </row>
    <row r="361" spans="1:7" ht="9.9499999999999993" customHeight="1">
      <c r="A361" s="85"/>
      <c r="B361" s="85"/>
      <c r="C361" s="119"/>
      <c r="D361" s="119"/>
      <c r="E361" s="85"/>
      <c r="F361" s="85"/>
      <c r="G361" s="85"/>
    </row>
    <row r="362" spans="1:7" ht="20.100000000000001" customHeight="1">
      <c r="A362" s="120" t="s">
        <v>458</v>
      </c>
      <c r="B362" s="120"/>
      <c r="C362" s="120"/>
      <c r="D362" s="120"/>
      <c r="E362" s="120"/>
      <c r="F362" s="120"/>
      <c r="G362" s="120"/>
    </row>
    <row r="363" spans="1:7" ht="15" customHeight="1">
      <c r="A363" s="121" t="s">
        <v>381</v>
      </c>
      <c r="B363" s="121"/>
      <c r="C363" s="122" t="s">
        <v>4</v>
      </c>
      <c r="D363" s="122" t="s">
        <v>336</v>
      </c>
      <c r="E363" s="122" t="s">
        <v>337</v>
      </c>
      <c r="F363" s="122" t="s">
        <v>338</v>
      </c>
      <c r="G363" s="122" t="s">
        <v>339</v>
      </c>
    </row>
    <row r="364" spans="1:7" ht="21" customHeight="1">
      <c r="A364" s="123" t="s">
        <v>168</v>
      </c>
      <c r="B364" s="124" t="s">
        <v>459</v>
      </c>
      <c r="C364" s="123" t="s">
        <v>382</v>
      </c>
      <c r="D364" s="123" t="s">
        <v>26</v>
      </c>
      <c r="E364" s="125">
        <v>1</v>
      </c>
      <c r="F364" s="86">
        <v>0</v>
      </c>
      <c r="G364" s="126">
        <f>TRUNC((E364*F364),2)</f>
        <v>0</v>
      </c>
    </row>
    <row r="365" spans="1:7" ht="15" customHeight="1">
      <c r="A365" s="85"/>
      <c r="B365" s="85"/>
      <c r="C365" s="85"/>
      <c r="D365" s="85"/>
      <c r="E365" s="127" t="s">
        <v>383</v>
      </c>
      <c r="F365" s="127"/>
      <c r="G365" s="128">
        <f>TRUNC((G364),2)</f>
        <v>0</v>
      </c>
    </row>
    <row r="366" spans="1:7" ht="15" customHeight="1">
      <c r="A366" s="85"/>
      <c r="B366" s="85"/>
      <c r="C366" s="85"/>
      <c r="D366" s="85"/>
      <c r="E366" s="129" t="s">
        <v>357</v>
      </c>
      <c r="F366" s="129"/>
      <c r="G366" s="130">
        <f>TRUNC((G365),2)</f>
        <v>0</v>
      </c>
    </row>
    <row r="367" spans="1:7" ht="9.9499999999999993" customHeight="1">
      <c r="A367" s="85"/>
      <c r="B367" s="85"/>
      <c r="C367" s="119"/>
      <c r="D367" s="119"/>
      <c r="E367" s="85"/>
      <c r="F367" s="85"/>
      <c r="G367" s="85"/>
    </row>
    <row r="368" spans="1:7" ht="20.100000000000001" customHeight="1">
      <c r="A368" s="120" t="s">
        <v>460</v>
      </c>
      <c r="B368" s="120"/>
      <c r="C368" s="120"/>
      <c r="D368" s="120"/>
      <c r="E368" s="120"/>
      <c r="F368" s="120"/>
      <c r="G368" s="120"/>
    </row>
    <row r="369" spans="1:7" ht="15" customHeight="1">
      <c r="A369" s="121" t="s">
        <v>335</v>
      </c>
      <c r="B369" s="121"/>
      <c r="C369" s="122" t="s">
        <v>4</v>
      </c>
      <c r="D369" s="122" t="s">
        <v>336</v>
      </c>
      <c r="E369" s="122" t="s">
        <v>337</v>
      </c>
      <c r="F369" s="122" t="s">
        <v>338</v>
      </c>
      <c r="G369" s="122" t="s">
        <v>339</v>
      </c>
    </row>
    <row r="370" spans="1:7" ht="21" customHeight="1">
      <c r="A370" s="123" t="s">
        <v>340</v>
      </c>
      <c r="B370" s="124" t="s">
        <v>341</v>
      </c>
      <c r="C370" s="123" t="s">
        <v>14</v>
      </c>
      <c r="D370" s="123" t="s">
        <v>15</v>
      </c>
      <c r="E370" s="125">
        <v>1</v>
      </c>
      <c r="F370" s="86">
        <v>0</v>
      </c>
      <c r="G370" s="126">
        <f>TRUNC((E370*F370),2)</f>
        <v>0</v>
      </c>
    </row>
    <row r="371" spans="1:7" ht="21" customHeight="1">
      <c r="A371" s="123" t="s">
        <v>342</v>
      </c>
      <c r="B371" s="124" t="s">
        <v>343</v>
      </c>
      <c r="C371" s="123" t="s">
        <v>14</v>
      </c>
      <c r="D371" s="123" t="s">
        <v>15</v>
      </c>
      <c r="E371" s="125">
        <v>1</v>
      </c>
      <c r="F371" s="86">
        <v>0</v>
      </c>
      <c r="G371" s="126">
        <f t="shared" ref="G371:G373" si="5">TRUNC((E371*F371),2)</f>
        <v>0</v>
      </c>
    </row>
    <row r="372" spans="1:7" ht="21" customHeight="1">
      <c r="A372" s="123" t="s">
        <v>344</v>
      </c>
      <c r="B372" s="124" t="s">
        <v>345</v>
      </c>
      <c r="C372" s="123" t="s">
        <v>14</v>
      </c>
      <c r="D372" s="123" t="s">
        <v>15</v>
      </c>
      <c r="E372" s="125">
        <v>1</v>
      </c>
      <c r="F372" s="86">
        <v>0</v>
      </c>
      <c r="G372" s="126">
        <f t="shared" si="5"/>
        <v>0</v>
      </c>
    </row>
    <row r="373" spans="1:7" ht="21" customHeight="1">
      <c r="A373" s="123" t="s">
        <v>346</v>
      </c>
      <c r="B373" s="124" t="s">
        <v>347</v>
      </c>
      <c r="C373" s="123" t="s">
        <v>14</v>
      </c>
      <c r="D373" s="123" t="s">
        <v>15</v>
      </c>
      <c r="E373" s="125">
        <v>1</v>
      </c>
      <c r="F373" s="86">
        <v>0</v>
      </c>
      <c r="G373" s="126">
        <f t="shared" si="5"/>
        <v>0</v>
      </c>
    </row>
    <row r="374" spans="1:7" ht="15" customHeight="1">
      <c r="A374" s="85"/>
      <c r="B374" s="85"/>
      <c r="C374" s="85"/>
      <c r="D374" s="85"/>
      <c r="E374" s="127" t="s">
        <v>348</v>
      </c>
      <c r="F374" s="127"/>
      <c r="G374" s="128">
        <f>TRUNC((SUM(G370:G373)),2)</f>
        <v>0</v>
      </c>
    </row>
    <row r="375" spans="1:7" ht="15" customHeight="1">
      <c r="A375" s="121" t="s">
        <v>349</v>
      </c>
      <c r="B375" s="121"/>
      <c r="C375" s="122" t="s">
        <v>4</v>
      </c>
      <c r="D375" s="122" t="s">
        <v>336</v>
      </c>
      <c r="E375" s="122" t="s">
        <v>337</v>
      </c>
      <c r="F375" s="122" t="s">
        <v>338</v>
      </c>
      <c r="G375" s="122" t="s">
        <v>339</v>
      </c>
    </row>
    <row r="376" spans="1:7" ht="15" customHeight="1">
      <c r="A376" s="123" t="s">
        <v>350</v>
      </c>
      <c r="B376" s="124" t="s">
        <v>351</v>
      </c>
      <c r="C376" s="123" t="s">
        <v>14</v>
      </c>
      <c r="D376" s="123" t="s">
        <v>15</v>
      </c>
      <c r="E376" s="125">
        <v>1</v>
      </c>
      <c r="F376" s="86">
        <v>0</v>
      </c>
      <c r="G376" s="126">
        <f>TRUNC((E376*F376),2)</f>
        <v>0</v>
      </c>
    </row>
    <row r="377" spans="1:7" ht="15" customHeight="1">
      <c r="A377" s="85"/>
      <c r="B377" s="85"/>
      <c r="C377" s="85"/>
      <c r="D377" s="85"/>
      <c r="E377" s="127" t="s">
        <v>352</v>
      </c>
      <c r="F377" s="127"/>
      <c r="G377" s="128">
        <f>TRUNC((G376),2)</f>
        <v>0</v>
      </c>
    </row>
    <row r="378" spans="1:7" ht="15" customHeight="1">
      <c r="A378" s="121" t="s">
        <v>353</v>
      </c>
      <c r="B378" s="121"/>
      <c r="C378" s="122" t="s">
        <v>4</v>
      </c>
      <c r="D378" s="122" t="s">
        <v>336</v>
      </c>
      <c r="E378" s="122" t="s">
        <v>337</v>
      </c>
      <c r="F378" s="122" t="s">
        <v>338</v>
      </c>
      <c r="G378" s="122" t="s">
        <v>339</v>
      </c>
    </row>
    <row r="379" spans="1:7" ht="21" customHeight="1">
      <c r="A379" s="123" t="s">
        <v>354</v>
      </c>
      <c r="B379" s="124" t="s">
        <v>355</v>
      </c>
      <c r="C379" s="123" t="s">
        <v>14</v>
      </c>
      <c r="D379" s="123" t="s">
        <v>15</v>
      </c>
      <c r="E379" s="125">
        <v>1</v>
      </c>
      <c r="F379" s="86">
        <v>0</v>
      </c>
      <c r="G379" s="126">
        <f>TRUNC((E379*F379),2)</f>
        <v>0</v>
      </c>
    </row>
    <row r="380" spans="1:7" ht="15" customHeight="1">
      <c r="A380" s="85"/>
      <c r="B380" s="85"/>
      <c r="C380" s="85"/>
      <c r="D380" s="85"/>
      <c r="E380" s="127" t="s">
        <v>356</v>
      </c>
      <c r="F380" s="127"/>
      <c r="G380" s="128">
        <f>TRUNC((G379),2)</f>
        <v>0</v>
      </c>
    </row>
    <row r="381" spans="1:7" ht="15" customHeight="1">
      <c r="A381" s="85"/>
      <c r="B381" s="85"/>
      <c r="C381" s="85"/>
      <c r="D381" s="85"/>
      <c r="E381" s="129" t="s">
        <v>357</v>
      </c>
      <c r="F381" s="129"/>
      <c r="G381" s="130">
        <f>TRUNC((G380+G377+G374),2)</f>
        <v>0</v>
      </c>
    </row>
    <row r="382" spans="1:7" ht="9.9499999999999993" customHeight="1">
      <c r="A382" s="85"/>
      <c r="B382" s="85"/>
      <c r="C382" s="119"/>
      <c r="D382" s="119"/>
      <c r="E382" s="85"/>
      <c r="F382" s="85"/>
      <c r="G382" s="85"/>
    </row>
    <row r="383" spans="1:7" ht="20.100000000000001" customHeight="1">
      <c r="A383" s="120" t="s">
        <v>461</v>
      </c>
      <c r="B383" s="120"/>
      <c r="C383" s="120"/>
      <c r="D383" s="120"/>
      <c r="E383" s="120"/>
      <c r="F383" s="120"/>
      <c r="G383" s="120"/>
    </row>
    <row r="384" spans="1:7" ht="15" customHeight="1">
      <c r="A384" s="121" t="s">
        <v>335</v>
      </c>
      <c r="B384" s="121"/>
      <c r="C384" s="122" t="s">
        <v>4</v>
      </c>
      <c r="D384" s="122" t="s">
        <v>336</v>
      </c>
      <c r="E384" s="122" t="s">
        <v>337</v>
      </c>
      <c r="F384" s="122" t="s">
        <v>338</v>
      </c>
      <c r="G384" s="122" t="s">
        <v>339</v>
      </c>
    </row>
    <row r="385" spans="1:7" ht="21" customHeight="1">
      <c r="A385" s="123" t="s">
        <v>359</v>
      </c>
      <c r="B385" s="124" t="s">
        <v>360</v>
      </c>
      <c r="C385" s="123" t="s">
        <v>14</v>
      </c>
      <c r="D385" s="123" t="s">
        <v>15</v>
      </c>
      <c r="E385" s="125">
        <v>1</v>
      </c>
      <c r="F385" s="86">
        <v>0</v>
      </c>
      <c r="G385" s="126">
        <f>TRUNC((E385*F385),2)</f>
        <v>0</v>
      </c>
    </row>
    <row r="386" spans="1:7" ht="21" customHeight="1">
      <c r="A386" s="123" t="s">
        <v>361</v>
      </c>
      <c r="B386" s="124" t="s">
        <v>362</v>
      </c>
      <c r="C386" s="123" t="s">
        <v>14</v>
      </c>
      <c r="D386" s="123" t="s">
        <v>15</v>
      </c>
      <c r="E386" s="125">
        <v>1</v>
      </c>
      <c r="F386" s="86">
        <v>0</v>
      </c>
      <c r="G386" s="126">
        <f t="shared" ref="G386:G390" si="6">TRUNC((E386*F386),2)</f>
        <v>0</v>
      </c>
    </row>
    <row r="387" spans="1:7" ht="21" customHeight="1">
      <c r="A387" s="123" t="s">
        <v>342</v>
      </c>
      <c r="B387" s="124" t="s">
        <v>343</v>
      </c>
      <c r="C387" s="123" t="s">
        <v>14</v>
      </c>
      <c r="D387" s="123" t="s">
        <v>15</v>
      </c>
      <c r="E387" s="125">
        <v>1</v>
      </c>
      <c r="F387" s="86">
        <v>0</v>
      </c>
      <c r="G387" s="126">
        <f t="shared" si="6"/>
        <v>0</v>
      </c>
    </row>
    <row r="388" spans="1:7" ht="21" customHeight="1">
      <c r="A388" s="123" t="s">
        <v>363</v>
      </c>
      <c r="B388" s="124" t="s">
        <v>364</v>
      </c>
      <c r="C388" s="123" t="s">
        <v>14</v>
      </c>
      <c r="D388" s="123" t="s">
        <v>15</v>
      </c>
      <c r="E388" s="125">
        <v>1</v>
      </c>
      <c r="F388" s="86">
        <v>0</v>
      </c>
      <c r="G388" s="126">
        <f t="shared" si="6"/>
        <v>0</v>
      </c>
    </row>
    <row r="389" spans="1:7" ht="21" customHeight="1">
      <c r="A389" s="123" t="s">
        <v>346</v>
      </c>
      <c r="B389" s="124" t="s">
        <v>347</v>
      </c>
      <c r="C389" s="123" t="s">
        <v>14</v>
      </c>
      <c r="D389" s="123" t="s">
        <v>15</v>
      </c>
      <c r="E389" s="125">
        <v>1</v>
      </c>
      <c r="F389" s="86">
        <v>0</v>
      </c>
      <c r="G389" s="126">
        <f t="shared" si="6"/>
        <v>0</v>
      </c>
    </row>
    <row r="390" spans="1:7" ht="21" customHeight="1">
      <c r="A390" s="123" t="s">
        <v>365</v>
      </c>
      <c r="B390" s="124" t="s">
        <v>366</v>
      </c>
      <c r="C390" s="123" t="s">
        <v>14</v>
      </c>
      <c r="D390" s="123" t="s">
        <v>15</v>
      </c>
      <c r="E390" s="125">
        <v>1</v>
      </c>
      <c r="F390" s="86">
        <v>0</v>
      </c>
      <c r="G390" s="126">
        <f t="shared" si="6"/>
        <v>0</v>
      </c>
    </row>
    <row r="391" spans="1:7" ht="15" customHeight="1">
      <c r="A391" s="85"/>
      <c r="B391" s="85"/>
      <c r="C391" s="85"/>
      <c r="D391" s="85"/>
      <c r="E391" s="127" t="s">
        <v>348</v>
      </c>
      <c r="F391" s="127"/>
      <c r="G391" s="128">
        <f>TRUNC((SUM(G385:G390)),2)</f>
        <v>0</v>
      </c>
    </row>
    <row r="392" spans="1:7" ht="15" customHeight="1">
      <c r="A392" s="121" t="s">
        <v>349</v>
      </c>
      <c r="B392" s="121"/>
      <c r="C392" s="122" t="s">
        <v>4</v>
      </c>
      <c r="D392" s="122" t="s">
        <v>336</v>
      </c>
      <c r="E392" s="122" t="s">
        <v>337</v>
      </c>
      <c r="F392" s="122" t="s">
        <v>338</v>
      </c>
      <c r="G392" s="122" t="s">
        <v>339</v>
      </c>
    </row>
    <row r="393" spans="1:7" ht="15" customHeight="1">
      <c r="A393" s="123" t="s">
        <v>367</v>
      </c>
      <c r="B393" s="124" t="s">
        <v>368</v>
      </c>
      <c r="C393" s="123" t="s">
        <v>14</v>
      </c>
      <c r="D393" s="123" t="s">
        <v>15</v>
      </c>
      <c r="E393" s="125">
        <v>1</v>
      </c>
      <c r="F393" s="86">
        <v>0</v>
      </c>
      <c r="G393" s="126">
        <f>TRUNC((E393*F393),2)</f>
        <v>0</v>
      </c>
    </row>
    <row r="394" spans="1:7" ht="15" customHeight="1">
      <c r="A394" s="85"/>
      <c r="B394" s="85"/>
      <c r="C394" s="85"/>
      <c r="D394" s="85"/>
      <c r="E394" s="127" t="s">
        <v>352</v>
      </c>
      <c r="F394" s="127"/>
      <c r="G394" s="128">
        <f>TRUNC((G393),2)</f>
        <v>0</v>
      </c>
    </row>
    <row r="395" spans="1:7" ht="15" customHeight="1">
      <c r="A395" s="121" t="s">
        <v>353</v>
      </c>
      <c r="B395" s="121"/>
      <c r="C395" s="122" t="s">
        <v>4</v>
      </c>
      <c r="D395" s="122" t="s">
        <v>336</v>
      </c>
      <c r="E395" s="122" t="s">
        <v>337</v>
      </c>
      <c r="F395" s="122" t="s">
        <v>338</v>
      </c>
      <c r="G395" s="122" t="s">
        <v>339</v>
      </c>
    </row>
    <row r="396" spans="1:7" ht="21" customHeight="1">
      <c r="A396" s="123" t="s">
        <v>369</v>
      </c>
      <c r="B396" s="124" t="s">
        <v>370</v>
      </c>
      <c r="C396" s="123" t="s">
        <v>14</v>
      </c>
      <c r="D396" s="123" t="s">
        <v>15</v>
      </c>
      <c r="E396" s="125">
        <v>1</v>
      </c>
      <c r="F396" s="86">
        <v>0</v>
      </c>
      <c r="G396" s="126">
        <f>TRUNC((E396*F396),2)</f>
        <v>0</v>
      </c>
    </row>
    <row r="397" spans="1:7" ht="15" customHeight="1">
      <c r="A397" s="85"/>
      <c r="B397" s="85"/>
      <c r="C397" s="85"/>
      <c r="D397" s="85"/>
      <c r="E397" s="127" t="s">
        <v>356</v>
      </c>
      <c r="F397" s="127"/>
      <c r="G397" s="128">
        <f>TRUNC((G396),2)</f>
        <v>0</v>
      </c>
    </row>
    <row r="398" spans="1:7" ht="15" customHeight="1">
      <c r="A398" s="85"/>
      <c r="B398" s="85"/>
      <c r="C398" s="85"/>
      <c r="D398" s="85"/>
      <c r="E398" s="129" t="s">
        <v>357</v>
      </c>
      <c r="F398" s="129"/>
      <c r="G398" s="130">
        <f>TRUNC((G397+G394+G391),2)</f>
        <v>0</v>
      </c>
    </row>
    <row r="399" spans="1:7" ht="9.9499999999999993" customHeight="1">
      <c r="A399" s="85"/>
      <c r="B399" s="85"/>
      <c r="C399" s="119"/>
      <c r="D399" s="119"/>
      <c r="E399" s="85"/>
      <c r="F399" s="85"/>
      <c r="G399" s="85"/>
    </row>
    <row r="400" spans="1:7" ht="20.100000000000001" customHeight="1">
      <c r="A400" s="120" t="s">
        <v>462</v>
      </c>
      <c r="B400" s="120"/>
      <c r="C400" s="120"/>
      <c r="D400" s="120"/>
      <c r="E400" s="120"/>
      <c r="F400" s="120"/>
      <c r="G400" s="120"/>
    </row>
    <row r="401" spans="1:7" ht="15" customHeight="1">
      <c r="A401" s="121" t="s">
        <v>335</v>
      </c>
      <c r="B401" s="121"/>
      <c r="C401" s="122" t="s">
        <v>4</v>
      </c>
      <c r="D401" s="122" t="s">
        <v>336</v>
      </c>
      <c r="E401" s="122" t="s">
        <v>337</v>
      </c>
      <c r="F401" s="122" t="s">
        <v>338</v>
      </c>
      <c r="G401" s="122" t="s">
        <v>339</v>
      </c>
    </row>
    <row r="402" spans="1:7" ht="21" customHeight="1">
      <c r="A402" s="123" t="s">
        <v>359</v>
      </c>
      <c r="B402" s="124" t="s">
        <v>360</v>
      </c>
      <c r="C402" s="123" t="s">
        <v>14</v>
      </c>
      <c r="D402" s="123" t="s">
        <v>15</v>
      </c>
      <c r="E402" s="125">
        <v>1</v>
      </c>
      <c r="F402" s="86">
        <v>0</v>
      </c>
      <c r="G402" s="126">
        <f>TRUNC((E402*F402),2)</f>
        <v>0</v>
      </c>
    </row>
    <row r="403" spans="1:7" ht="21" customHeight="1">
      <c r="A403" s="123" t="s">
        <v>372</v>
      </c>
      <c r="B403" s="124" t="s">
        <v>373</v>
      </c>
      <c r="C403" s="123" t="s">
        <v>14</v>
      </c>
      <c r="D403" s="123" t="s">
        <v>15</v>
      </c>
      <c r="E403" s="125">
        <v>1</v>
      </c>
      <c r="F403" s="86">
        <v>0</v>
      </c>
      <c r="G403" s="126">
        <f t="shared" ref="G403:G407" si="7">TRUNC((E403*F403),2)</f>
        <v>0</v>
      </c>
    </row>
    <row r="404" spans="1:7" ht="21" customHeight="1">
      <c r="A404" s="123" t="s">
        <v>342</v>
      </c>
      <c r="B404" s="124" t="s">
        <v>343</v>
      </c>
      <c r="C404" s="123" t="s">
        <v>14</v>
      </c>
      <c r="D404" s="123" t="s">
        <v>15</v>
      </c>
      <c r="E404" s="125">
        <v>1</v>
      </c>
      <c r="F404" s="86">
        <v>0</v>
      </c>
      <c r="G404" s="126">
        <f t="shared" si="7"/>
        <v>0</v>
      </c>
    </row>
    <row r="405" spans="1:7" ht="21" customHeight="1">
      <c r="A405" s="123" t="s">
        <v>374</v>
      </c>
      <c r="B405" s="124" t="s">
        <v>375</v>
      </c>
      <c r="C405" s="123" t="s">
        <v>14</v>
      </c>
      <c r="D405" s="123" t="s">
        <v>15</v>
      </c>
      <c r="E405" s="125">
        <v>1</v>
      </c>
      <c r="F405" s="86">
        <v>0</v>
      </c>
      <c r="G405" s="126">
        <f t="shared" si="7"/>
        <v>0</v>
      </c>
    </row>
    <row r="406" spans="1:7" ht="21" customHeight="1">
      <c r="A406" s="123" t="s">
        <v>346</v>
      </c>
      <c r="B406" s="124" t="s">
        <v>347</v>
      </c>
      <c r="C406" s="123" t="s">
        <v>14</v>
      </c>
      <c r="D406" s="123" t="s">
        <v>15</v>
      </c>
      <c r="E406" s="125">
        <v>1</v>
      </c>
      <c r="F406" s="86">
        <v>0</v>
      </c>
      <c r="G406" s="126">
        <f t="shared" si="7"/>
        <v>0</v>
      </c>
    </row>
    <row r="407" spans="1:7" ht="21" customHeight="1">
      <c r="A407" s="123" t="s">
        <v>365</v>
      </c>
      <c r="B407" s="124" t="s">
        <v>366</v>
      </c>
      <c r="C407" s="123" t="s">
        <v>14</v>
      </c>
      <c r="D407" s="123" t="s">
        <v>15</v>
      </c>
      <c r="E407" s="125">
        <v>1</v>
      </c>
      <c r="F407" s="86">
        <v>0</v>
      </c>
      <c r="G407" s="126">
        <f t="shared" si="7"/>
        <v>0</v>
      </c>
    </row>
    <row r="408" spans="1:7" ht="15" customHeight="1">
      <c r="A408" s="85"/>
      <c r="B408" s="85"/>
      <c r="C408" s="85"/>
      <c r="D408" s="85"/>
      <c r="E408" s="127" t="s">
        <v>348</v>
      </c>
      <c r="F408" s="127"/>
      <c r="G408" s="128">
        <f>TRUNC((SUM(G402:G407)),2)</f>
        <v>0</v>
      </c>
    </row>
    <row r="409" spans="1:7" ht="15" customHeight="1">
      <c r="A409" s="121" t="s">
        <v>349</v>
      </c>
      <c r="B409" s="121"/>
      <c r="C409" s="122" t="s">
        <v>4</v>
      </c>
      <c r="D409" s="122" t="s">
        <v>336</v>
      </c>
      <c r="E409" s="122" t="s">
        <v>337</v>
      </c>
      <c r="F409" s="122" t="s">
        <v>338</v>
      </c>
      <c r="G409" s="122" t="s">
        <v>339</v>
      </c>
    </row>
    <row r="410" spans="1:7" ht="15" customHeight="1">
      <c r="A410" s="123" t="s">
        <v>376</v>
      </c>
      <c r="B410" s="124" t="s">
        <v>377</v>
      </c>
      <c r="C410" s="123" t="s">
        <v>14</v>
      </c>
      <c r="D410" s="123" t="s">
        <v>15</v>
      </c>
      <c r="E410" s="125">
        <v>1</v>
      </c>
      <c r="F410" s="86">
        <v>0</v>
      </c>
      <c r="G410" s="126">
        <f>TRUNC((E410*F410),2)</f>
        <v>0</v>
      </c>
    </row>
    <row r="411" spans="1:7" ht="15" customHeight="1">
      <c r="A411" s="85"/>
      <c r="B411" s="85"/>
      <c r="C411" s="85"/>
      <c r="D411" s="85"/>
      <c r="E411" s="127" t="s">
        <v>352</v>
      </c>
      <c r="F411" s="127"/>
      <c r="G411" s="128">
        <f>TRUNC((G410),2)</f>
        <v>0</v>
      </c>
    </row>
    <row r="412" spans="1:7" ht="15" customHeight="1">
      <c r="A412" s="121" t="s">
        <v>353</v>
      </c>
      <c r="B412" s="121"/>
      <c r="C412" s="122" t="s">
        <v>4</v>
      </c>
      <c r="D412" s="122" t="s">
        <v>336</v>
      </c>
      <c r="E412" s="122" t="s">
        <v>337</v>
      </c>
      <c r="F412" s="122" t="s">
        <v>338</v>
      </c>
      <c r="G412" s="122" t="s">
        <v>339</v>
      </c>
    </row>
    <row r="413" spans="1:7" ht="21" customHeight="1">
      <c r="A413" s="123" t="s">
        <v>378</v>
      </c>
      <c r="B413" s="124" t="s">
        <v>379</v>
      </c>
      <c r="C413" s="123" t="s">
        <v>14</v>
      </c>
      <c r="D413" s="123" t="s">
        <v>15</v>
      </c>
      <c r="E413" s="125">
        <v>1</v>
      </c>
      <c r="F413" s="86">
        <v>0</v>
      </c>
      <c r="G413" s="126">
        <f>TRUNC((E413*F413),2)</f>
        <v>0</v>
      </c>
    </row>
    <row r="414" spans="1:7" ht="15" customHeight="1">
      <c r="A414" s="85"/>
      <c r="B414" s="85"/>
      <c r="C414" s="85"/>
      <c r="D414" s="85"/>
      <c r="E414" s="127" t="s">
        <v>356</v>
      </c>
      <c r="F414" s="127"/>
      <c r="G414" s="128">
        <f>TRUNC((G413),2)</f>
        <v>0</v>
      </c>
    </row>
    <row r="415" spans="1:7" ht="15" customHeight="1">
      <c r="A415" s="85"/>
      <c r="B415" s="85"/>
      <c r="C415" s="85"/>
      <c r="D415" s="85"/>
      <c r="E415" s="129" t="s">
        <v>357</v>
      </c>
      <c r="F415" s="129"/>
      <c r="G415" s="130">
        <f>TRUNC((G414+G411+G408),2)</f>
        <v>0</v>
      </c>
    </row>
    <row r="416" spans="1:7" ht="9.9499999999999993" customHeight="1">
      <c r="A416" s="85"/>
      <c r="B416" s="85"/>
      <c r="C416" s="119"/>
      <c r="D416" s="119"/>
      <c r="E416" s="85"/>
      <c r="F416" s="85"/>
      <c r="G416" s="85"/>
    </row>
    <row r="417" spans="1:7" ht="20.100000000000001" customHeight="1">
      <c r="A417" s="120" t="s">
        <v>463</v>
      </c>
      <c r="B417" s="120"/>
      <c r="C417" s="120"/>
      <c r="D417" s="120"/>
      <c r="E417" s="120"/>
      <c r="F417" s="120"/>
      <c r="G417" s="120"/>
    </row>
    <row r="418" spans="1:7" ht="15" customHeight="1">
      <c r="A418" s="121" t="s">
        <v>381</v>
      </c>
      <c r="B418" s="121"/>
      <c r="C418" s="122" t="s">
        <v>4</v>
      </c>
      <c r="D418" s="122" t="s">
        <v>336</v>
      </c>
      <c r="E418" s="122" t="s">
        <v>337</v>
      </c>
      <c r="F418" s="122" t="s">
        <v>338</v>
      </c>
      <c r="G418" s="122" t="s">
        <v>339</v>
      </c>
    </row>
    <row r="419" spans="1:7" ht="21" customHeight="1">
      <c r="A419" s="123" t="s">
        <v>57</v>
      </c>
      <c r="B419" s="124" t="s">
        <v>58</v>
      </c>
      <c r="C419" s="123" t="s">
        <v>382</v>
      </c>
      <c r="D419" s="123" t="s">
        <v>26</v>
      </c>
      <c r="E419" s="125">
        <v>1</v>
      </c>
      <c r="F419" s="86">
        <v>0</v>
      </c>
      <c r="G419" s="126">
        <f>TRUNC((E419*F419),2)</f>
        <v>0</v>
      </c>
    </row>
    <row r="420" spans="1:7" ht="15" customHeight="1">
      <c r="A420" s="85"/>
      <c r="B420" s="85"/>
      <c r="C420" s="85"/>
      <c r="D420" s="85"/>
      <c r="E420" s="127" t="s">
        <v>383</v>
      </c>
      <c r="F420" s="127"/>
      <c r="G420" s="128">
        <f>TRUNC((G419),2)</f>
        <v>0</v>
      </c>
    </row>
    <row r="421" spans="1:7" ht="15" customHeight="1">
      <c r="A421" s="85"/>
      <c r="B421" s="85"/>
      <c r="C421" s="85"/>
      <c r="D421" s="85"/>
      <c r="E421" s="129" t="s">
        <v>357</v>
      </c>
      <c r="F421" s="129"/>
      <c r="G421" s="130">
        <f>TRUNC((G420),2)</f>
        <v>0</v>
      </c>
    </row>
    <row r="422" spans="1:7" ht="9.9499999999999993" customHeight="1">
      <c r="A422" s="85"/>
      <c r="B422" s="85"/>
      <c r="C422" s="119"/>
      <c r="D422" s="119"/>
      <c r="E422" s="85"/>
      <c r="F422" s="85"/>
      <c r="G422" s="85"/>
    </row>
    <row r="423" spans="1:7" ht="20.100000000000001" customHeight="1">
      <c r="A423" s="120" t="s">
        <v>464</v>
      </c>
      <c r="B423" s="120"/>
      <c r="C423" s="120"/>
      <c r="D423" s="120"/>
      <c r="E423" s="120"/>
      <c r="F423" s="120"/>
      <c r="G423" s="120"/>
    </row>
    <row r="424" spans="1:7" ht="15" customHeight="1">
      <c r="A424" s="121" t="s">
        <v>381</v>
      </c>
      <c r="B424" s="121"/>
      <c r="C424" s="122" t="s">
        <v>4</v>
      </c>
      <c r="D424" s="122" t="s">
        <v>336</v>
      </c>
      <c r="E424" s="122" t="s">
        <v>337</v>
      </c>
      <c r="F424" s="122" t="s">
        <v>338</v>
      </c>
      <c r="G424" s="122" t="s">
        <v>339</v>
      </c>
    </row>
    <row r="425" spans="1:7" ht="21" customHeight="1">
      <c r="A425" s="123" t="s">
        <v>60</v>
      </c>
      <c r="B425" s="124" t="s">
        <v>61</v>
      </c>
      <c r="C425" s="123" t="s">
        <v>382</v>
      </c>
      <c r="D425" s="123" t="s">
        <v>26</v>
      </c>
      <c r="E425" s="125">
        <v>1</v>
      </c>
      <c r="F425" s="86">
        <v>0</v>
      </c>
      <c r="G425" s="126">
        <f>TRUNC((E425*F425),2)</f>
        <v>0</v>
      </c>
    </row>
    <row r="426" spans="1:7" ht="15" customHeight="1">
      <c r="A426" s="85"/>
      <c r="B426" s="85"/>
      <c r="C426" s="85"/>
      <c r="D426" s="85"/>
      <c r="E426" s="127" t="s">
        <v>383</v>
      </c>
      <c r="F426" s="127"/>
      <c r="G426" s="128">
        <f>TRUNC((G425),2)</f>
        <v>0</v>
      </c>
    </row>
    <row r="427" spans="1:7" ht="15" customHeight="1">
      <c r="A427" s="85"/>
      <c r="B427" s="85"/>
      <c r="C427" s="85"/>
      <c r="D427" s="85"/>
      <c r="E427" s="129" t="s">
        <v>357</v>
      </c>
      <c r="F427" s="129"/>
      <c r="G427" s="130">
        <f>TRUNC((G426),2)</f>
        <v>0</v>
      </c>
    </row>
    <row r="428" spans="1:7" ht="9.9499999999999993" customHeight="1">
      <c r="A428" s="85"/>
      <c r="B428" s="85"/>
      <c r="C428" s="119"/>
      <c r="D428" s="119"/>
      <c r="E428" s="85"/>
      <c r="F428" s="85"/>
      <c r="G428" s="85"/>
    </row>
    <row r="429" spans="1:7" ht="20.100000000000001" customHeight="1">
      <c r="A429" s="120" t="s">
        <v>465</v>
      </c>
      <c r="B429" s="120"/>
      <c r="C429" s="120"/>
      <c r="D429" s="120"/>
      <c r="E429" s="120"/>
      <c r="F429" s="120"/>
      <c r="G429" s="120"/>
    </row>
    <row r="430" spans="1:7" ht="15" customHeight="1">
      <c r="A430" s="121" t="s">
        <v>381</v>
      </c>
      <c r="B430" s="121"/>
      <c r="C430" s="122" t="s">
        <v>4</v>
      </c>
      <c r="D430" s="122" t="s">
        <v>336</v>
      </c>
      <c r="E430" s="122" t="s">
        <v>337</v>
      </c>
      <c r="F430" s="122" t="s">
        <v>338</v>
      </c>
      <c r="G430" s="122" t="s">
        <v>339</v>
      </c>
    </row>
    <row r="431" spans="1:7" ht="21" customHeight="1">
      <c r="A431" s="123" t="s">
        <v>63</v>
      </c>
      <c r="B431" s="124" t="s">
        <v>64</v>
      </c>
      <c r="C431" s="123" t="s">
        <v>382</v>
      </c>
      <c r="D431" s="123" t="s">
        <v>26</v>
      </c>
      <c r="E431" s="125">
        <v>1</v>
      </c>
      <c r="F431" s="86">
        <v>0</v>
      </c>
      <c r="G431" s="126">
        <f>TRUNC((E431*F431),2)</f>
        <v>0</v>
      </c>
    </row>
    <row r="432" spans="1:7" ht="15" customHeight="1">
      <c r="A432" s="85"/>
      <c r="B432" s="85"/>
      <c r="C432" s="85"/>
      <c r="D432" s="85"/>
      <c r="E432" s="127" t="s">
        <v>383</v>
      </c>
      <c r="F432" s="127"/>
      <c r="G432" s="128">
        <f>TRUNC((G431),2)</f>
        <v>0</v>
      </c>
    </row>
    <row r="433" spans="1:7" ht="15" customHeight="1">
      <c r="A433" s="85"/>
      <c r="B433" s="85"/>
      <c r="C433" s="85"/>
      <c r="D433" s="85"/>
      <c r="E433" s="129" t="s">
        <v>357</v>
      </c>
      <c r="F433" s="129"/>
      <c r="G433" s="130">
        <f>TRUNC((G432),2)</f>
        <v>0</v>
      </c>
    </row>
    <row r="434" spans="1:7" ht="9.9499999999999993" customHeight="1">
      <c r="A434" s="85"/>
      <c r="B434" s="85"/>
      <c r="C434" s="119"/>
      <c r="D434" s="119"/>
      <c r="E434" s="85"/>
      <c r="F434" s="85"/>
      <c r="G434" s="85"/>
    </row>
    <row r="435" spans="1:7" ht="20.100000000000001" customHeight="1">
      <c r="A435" s="120" t="s">
        <v>466</v>
      </c>
      <c r="B435" s="120"/>
      <c r="C435" s="120"/>
      <c r="D435" s="120"/>
      <c r="E435" s="120"/>
      <c r="F435" s="120"/>
      <c r="G435" s="120"/>
    </row>
    <row r="436" spans="1:7" ht="15" customHeight="1">
      <c r="A436" s="121" t="s">
        <v>381</v>
      </c>
      <c r="B436" s="121"/>
      <c r="C436" s="122" t="s">
        <v>4</v>
      </c>
      <c r="D436" s="122" t="s">
        <v>336</v>
      </c>
      <c r="E436" s="122" t="s">
        <v>337</v>
      </c>
      <c r="F436" s="122" t="s">
        <v>338</v>
      </c>
      <c r="G436" s="122" t="s">
        <v>339</v>
      </c>
    </row>
    <row r="437" spans="1:7" ht="21" customHeight="1">
      <c r="A437" s="123" t="s">
        <v>179</v>
      </c>
      <c r="B437" s="124" t="s">
        <v>180</v>
      </c>
      <c r="C437" s="123" t="s">
        <v>382</v>
      </c>
      <c r="D437" s="123" t="s">
        <v>26</v>
      </c>
      <c r="E437" s="125">
        <v>1</v>
      </c>
      <c r="F437" s="86">
        <v>0</v>
      </c>
      <c r="G437" s="126">
        <f>TRUNC((E437*F437),2)</f>
        <v>0</v>
      </c>
    </row>
    <row r="438" spans="1:7" ht="15" customHeight="1">
      <c r="A438" s="85"/>
      <c r="B438" s="85"/>
      <c r="C438" s="85"/>
      <c r="D438" s="85"/>
      <c r="E438" s="127" t="s">
        <v>383</v>
      </c>
      <c r="F438" s="127"/>
      <c r="G438" s="128">
        <f>TRUNC((G437),2)</f>
        <v>0</v>
      </c>
    </row>
    <row r="439" spans="1:7" ht="15" customHeight="1">
      <c r="A439" s="85"/>
      <c r="B439" s="85"/>
      <c r="C439" s="85"/>
      <c r="D439" s="85"/>
      <c r="E439" s="129" t="s">
        <v>357</v>
      </c>
      <c r="F439" s="129"/>
      <c r="G439" s="130">
        <f>TRUNC((G438),2)</f>
        <v>0</v>
      </c>
    </row>
    <row r="440" spans="1:7" ht="9.9499999999999993" customHeight="1">
      <c r="A440" s="85"/>
      <c r="B440" s="85"/>
      <c r="C440" s="119"/>
      <c r="D440" s="119"/>
      <c r="E440" s="85"/>
      <c r="F440" s="85"/>
      <c r="G440" s="85"/>
    </row>
    <row r="441" spans="1:7" ht="20.100000000000001" customHeight="1">
      <c r="A441" s="120" t="s">
        <v>467</v>
      </c>
      <c r="B441" s="120"/>
      <c r="C441" s="120"/>
      <c r="D441" s="120"/>
      <c r="E441" s="120"/>
      <c r="F441" s="120"/>
      <c r="G441" s="120"/>
    </row>
    <row r="442" spans="1:7" ht="15" customHeight="1">
      <c r="A442" s="121" t="s">
        <v>381</v>
      </c>
      <c r="B442" s="121"/>
      <c r="C442" s="122" t="s">
        <v>4</v>
      </c>
      <c r="D442" s="122" t="s">
        <v>336</v>
      </c>
      <c r="E442" s="122" t="s">
        <v>337</v>
      </c>
      <c r="F442" s="122" t="s">
        <v>338</v>
      </c>
      <c r="G442" s="122" t="s">
        <v>339</v>
      </c>
    </row>
    <row r="443" spans="1:7" ht="21" customHeight="1">
      <c r="A443" s="123" t="s">
        <v>66</v>
      </c>
      <c r="B443" s="124" t="s">
        <v>67</v>
      </c>
      <c r="C443" s="123" t="s">
        <v>382</v>
      </c>
      <c r="D443" s="123" t="s">
        <v>26</v>
      </c>
      <c r="E443" s="125">
        <v>1</v>
      </c>
      <c r="F443" s="86">
        <v>0</v>
      </c>
      <c r="G443" s="126">
        <f>TRUNC((E443*F443),2)</f>
        <v>0</v>
      </c>
    </row>
    <row r="444" spans="1:7" ht="15" customHeight="1">
      <c r="A444" s="85"/>
      <c r="B444" s="85"/>
      <c r="C444" s="85"/>
      <c r="D444" s="85"/>
      <c r="E444" s="127" t="s">
        <v>383</v>
      </c>
      <c r="F444" s="127"/>
      <c r="G444" s="128">
        <f>TRUNC((G443),2)</f>
        <v>0</v>
      </c>
    </row>
    <row r="445" spans="1:7" ht="15" customHeight="1">
      <c r="A445" s="85"/>
      <c r="B445" s="85"/>
      <c r="C445" s="85"/>
      <c r="D445" s="85"/>
      <c r="E445" s="129" t="s">
        <v>357</v>
      </c>
      <c r="F445" s="129"/>
      <c r="G445" s="130">
        <f>TRUNC((G444),2)</f>
        <v>0</v>
      </c>
    </row>
    <row r="446" spans="1:7" ht="9.9499999999999993" customHeight="1">
      <c r="A446" s="85"/>
      <c r="B446" s="85"/>
      <c r="C446" s="119"/>
      <c r="D446" s="119"/>
      <c r="E446" s="85"/>
      <c r="F446" s="85"/>
      <c r="G446" s="85"/>
    </row>
    <row r="447" spans="1:7" ht="20.100000000000001" customHeight="1">
      <c r="A447" s="120" t="s">
        <v>468</v>
      </c>
      <c r="B447" s="120"/>
      <c r="C447" s="120"/>
      <c r="D447" s="120"/>
      <c r="E447" s="120"/>
      <c r="F447" s="120"/>
      <c r="G447" s="120"/>
    </row>
    <row r="448" spans="1:7" ht="15" customHeight="1">
      <c r="A448" s="121" t="s">
        <v>381</v>
      </c>
      <c r="B448" s="121"/>
      <c r="C448" s="122" t="s">
        <v>4</v>
      </c>
      <c r="D448" s="122" t="s">
        <v>336</v>
      </c>
      <c r="E448" s="122" t="s">
        <v>337</v>
      </c>
      <c r="F448" s="122" t="s">
        <v>338</v>
      </c>
      <c r="G448" s="122" t="s">
        <v>339</v>
      </c>
    </row>
    <row r="449" spans="1:7" ht="21" customHeight="1">
      <c r="A449" s="123" t="s">
        <v>69</v>
      </c>
      <c r="B449" s="124" t="s">
        <v>70</v>
      </c>
      <c r="C449" s="123" t="s">
        <v>382</v>
      </c>
      <c r="D449" s="123" t="s">
        <v>26</v>
      </c>
      <c r="E449" s="125">
        <v>1</v>
      </c>
      <c r="F449" s="86">
        <v>0</v>
      </c>
      <c r="G449" s="126">
        <f>TRUNC((E449*F449),2)</f>
        <v>0</v>
      </c>
    </row>
    <row r="450" spans="1:7" ht="15" customHeight="1">
      <c r="A450" s="85"/>
      <c r="B450" s="85"/>
      <c r="C450" s="85"/>
      <c r="D450" s="85"/>
      <c r="E450" s="127" t="s">
        <v>383</v>
      </c>
      <c r="F450" s="127"/>
      <c r="G450" s="128">
        <f>TRUNC((G449),2)</f>
        <v>0</v>
      </c>
    </row>
    <row r="451" spans="1:7" ht="15" customHeight="1">
      <c r="A451" s="85"/>
      <c r="B451" s="85"/>
      <c r="C451" s="85"/>
      <c r="D451" s="85"/>
      <c r="E451" s="129" t="s">
        <v>357</v>
      </c>
      <c r="F451" s="129"/>
      <c r="G451" s="130">
        <f>TRUNC((G450),2)</f>
        <v>0</v>
      </c>
    </row>
    <row r="452" spans="1:7" ht="9.9499999999999993" customHeight="1">
      <c r="A452" s="85"/>
      <c r="B452" s="85"/>
      <c r="C452" s="119"/>
      <c r="D452" s="119"/>
      <c r="E452" s="85"/>
      <c r="F452" s="85"/>
      <c r="G452" s="85"/>
    </row>
    <row r="453" spans="1:7" ht="20.100000000000001" customHeight="1">
      <c r="A453" s="120" t="s">
        <v>469</v>
      </c>
      <c r="B453" s="120"/>
      <c r="C453" s="120"/>
      <c r="D453" s="120"/>
      <c r="E453" s="120"/>
      <c r="F453" s="120"/>
      <c r="G453" s="120"/>
    </row>
    <row r="454" spans="1:7" ht="15" customHeight="1">
      <c r="A454" s="121" t="s">
        <v>335</v>
      </c>
      <c r="B454" s="121"/>
      <c r="C454" s="122" t="s">
        <v>4</v>
      </c>
      <c r="D454" s="122" t="s">
        <v>336</v>
      </c>
      <c r="E454" s="122" t="s">
        <v>337</v>
      </c>
      <c r="F454" s="122" t="s">
        <v>338</v>
      </c>
      <c r="G454" s="122" t="s">
        <v>339</v>
      </c>
    </row>
    <row r="455" spans="1:7" ht="21" customHeight="1">
      <c r="A455" s="123" t="s">
        <v>359</v>
      </c>
      <c r="B455" s="124" t="s">
        <v>360</v>
      </c>
      <c r="C455" s="123" t="s">
        <v>14</v>
      </c>
      <c r="D455" s="123" t="s">
        <v>15</v>
      </c>
      <c r="E455" s="125">
        <v>1</v>
      </c>
      <c r="F455" s="86">
        <v>0</v>
      </c>
      <c r="G455" s="126">
        <f>TRUNC((E455*F455),2)</f>
        <v>0</v>
      </c>
    </row>
    <row r="456" spans="1:7" ht="21" customHeight="1">
      <c r="A456" s="123" t="s">
        <v>372</v>
      </c>
      <c r="B456" s="124" t="s">
        <v>373</v>
      </c>
      <c r="C456" s="123" t="s">
        <v>14</v>
      </c>
      <c r="D456" s="123" t="s">
        <v>15</v>
      </c>
      <c r="E456" s="125">
        <v>1</v>
      </c>
      <c r="F456" s="86">
        <v>0</v>
      </c>
      <c r="G456" s="126">
        <f t="shared" ref="G456:G460" si="8">TRUNC((E456*F456),2)</f>
        <v>0</v>
      </c>
    </row>
    <row r="457" spans="1:7" ht="21" customHeight="1">
      <c r="A457" s="123" t="s">
        <v>342</v>
      </c>
      <c r="B457" s="124" t="s">
        <v>343</v>
      </c>
      <c r="C457" s="123" t="s">
        <v>14</v>
      </c>
      <c r="D457" s="123" t="s">
        <v>15</v>
      </c>
      <c r="E457" s="125">
        <v>1</v>
      </c>
      <c r="F457" s="86">
        <v>0</v>
      </c>
      <c r="G457" s="126">
        <f t="shared" si="8"/>
        <v>0</v>
      </c>
    </row>
    <row r="458" spans="1:7" ht="21" customHeight="1">
      <c r="A458" s="123" t="s">
        <v>374</v>
      </c>
      <c r="B458" s="124" t="s">
        <v>375</v>
      </c>
      <c r="C458" s="123" t="s">
        <v>14</v>
      </c>
      <c r="D458" s="123" t="s">
        <v>15</v>
      </c>
      <c r="E458" s="125">
        <v>1</v>
      </c>
      <c r="F458" s="86">
        <v>0</v>
      </c>
      <c r="G458" s="126">
        <f t="shared" si="8"/>
        <v>0</v>
      </c>
    </row>
    <row r="459" spans="1:7" ht="21" customHeight="1">
      <c r="A459" s="123" t="s">
        <v>346</v>
      </c>
      <c r="B459" s="124" t="s">
        <v>347</v>
      </c>
      <c r="C459" s="123" t="s">
        <v>14</v>
      </c>
      <c r="D459" s="123" t="s">
        <v>15</v>
      </c>
      <c r="E459" s="125">
        <v>1</v>
      </c>
      <c r="F459" s="86">
        <v>0</v>
      </c>
      <c r="G459" s="126">
        <f t="shared" si="8"/>
        <v>0</v>
      </c>
    </row>
    <row r="460" spans="1:7" ht="21" customHeight="1">
      <c r="A460" s="123" t="s">
        <v>365</v>
      </c>
      <c r="B460" s="124" t="s">
        <v>366</v>
      </c>
      <c r="C460" s="123" t="s">
        <v>14</v>
      </c>
      <c r="D460" s="123" t="s">
        <v>15</v>
      </c>
      <c r="E460" s="125">
        <v>1</v>
      </c>
      <c r="F460" s="86">
        <v>0</v>
      </c>
      <c r="G460" s="126">
        <f t="shared" si="8"/>
        <v>0</v>
      </c>
    </row>
    <row r="461" spans="1:7" ht="15" customHeight="1">
      <c r="A461" s="85"/>
      <c r="B461" s="85"/>
      <c r="C461" s="85"/>
      <c r="D461" s="85"/>
      <c r="E461" s="127" t="s">
        <v>348</v>
      </c>
      <c r="F461" s="127"/>
      <c r="G461" s="128">
        <f>TRUNC((SUM(G455:G460)),2)</f>
        <v>0</v>
      </c>
    </row>
    <row r="462" spans="1:7" ht="15" customHeight="1">
      <c r="A462" s="121" t="s">
        <v>349</v>
      </c>
      <c r="B462" s="121"/>
      <c r="C462" s="122" t="s">
        <v>4</v>
      </c>
      <c r="D462" s="122" t="s">
        <v>336</v>
      </c>
      <c r="E462" s="122" t="s">
        <v>337</v>
      </c>
      <c r="F462" s="122" t="s">
        <v>338</v>
      </c>
      <c r="G462" s="122" t="s">
        <v>339</v>
      </c>
    </row>
    <row r="463" spans="1:7" ht="15" customHeight="1">
      <c r="A463" s="123" t="s">
        <v>376</v>
      </c>
      <c r="B463" s="124" t="s">
        <v>377</v>
      </c>
      <c r="C463" s="123" t="s">
        <v>14</v>
      </c>
      <c r="D463" s="123" t="s">
        <v>15</v>
      </c>
      <c r="E463" s="125">
        <v>1</v>
      </c>
      <c r="F463" s="86">
        <v>0</v>
      </c>
      <c r="G463" s="126">
        <f>TRUNC((E463*F463),2)</f>
        <v>0</v>
      </c>
    </row>
    <row r="464" spans="1:7" ht="15" customHeight="1">
      <c r="A464" s="85"/>
      <c r="B464" s="85"/>
      <c r="C464" s="85"/>
      <c r="D464" s="85"/>
      <c r="E464" s="127" t="s">
        <v>352</v>
      </c>
      <c r="F464" s="127"/>
      <c r="G464" s="128">
        <f>TRUNC((G463),2)</f>
        <v>0</v>
      </c>
    </row>
    <row r="465" spans="1:7" ht="15" customHeight="1">
      <c r="A465" s="121" t="s">
        <v>353</v>
      </c>
      <c r="B465" s="121"/>
      <c r="C465" s="122" t="s">
        <v>4</v>
      </c>
      <c r="D465" s="122" t="s">
        <v>336</v>
      </c>
      <c r="E465" s="122" t="s">
        <v>337</v>
      </c>
      <c r="F465" s="122" t="s">
        <v>338</v>
      </c>
      <c r="G465" s="122" t="s">
        <v>339</v>
      </c>
    </row>
    <row r="466" spans="1:7" ht="21" customHeight="1">
      <c r="A466" s="123" t="s">
        <v>378</v>
      </c>
      <c r="B466" s="124" t="s">
        <v>379</v>
      </c>
      <c r="C466" s="123" t="s">
        <v>14</v>
      </c>
      <c r="D466" s="123" t="s">
        <v>15</v>
      </c>
      <c r="E466" s="125">
        <v>1</v>
      </c>
      <c r="F466" s="86">
        <v>0</v>
      </c>
      <c r="G466" s="126">
        <f>TRUNC((E466*F466),2)</f>
        <v>0</v>
      </c>
    </row>
    <row r="467" spans="1:7" ht="15" customHeight="1">
      <c r="A467" s="85"/>
      <c r="B467" s="85"/>
      <c r="C467" s="85"/>
      <c r="D467" s="85"/>
      <c r="E467" s="127" t="s">
        <v>356</v>
      </c>
      <c r="F467" s="127"/>
      <c r="G467" s="128">
        <f>TRUNC((G466),2)</f>
        <v>0</v>
      </c>
    </row>
    <row r="468" spans="1:7" ht="15" customHeight="1">
      <c r="A468" s="85"/>
      <c r="B468" s="85"/>
      <c r="C468" s="85"/>
      <c r="D468" s="85"/>
      <c r="E468" s="129" t="s">
        <v>357</v>
      </c>
      <c r="F468" s="129"/>
      <c r="G468" s="130">
        <f>TRUNC((G467+G464+G461),2)</f>
        <v>0</v>
      </c>
    </row>
    <row r="469" spans="1:7" ht="9.9499999999999993" customHeight="1">
      <c r="A469" s="85"/>
      <c r="B469" s="85"/>
      <c r="C469" s="119"/>
      <c r="D469" s="119"/>
      <c r="E469" s="85"/>
      <c r="F469" s="85"/>
      <c r="G469" s="85"/>
    </row>
    <row r="470" spans="1:7" ht="20.100000000000001" customHeight="1">
      <c r="A470" s="120" t="s">
        <v>470</v>
      </c>
      <c r="B470" s="120"/>
      <c r="C470" s="120"/>
      <c r="D470" s="120"/>
      <c r="E470" s="120"/>
      <c r="F470" s="120"/>
      <c r="G470" s="120"/>
    </row>
    <row r="471" spans="1:7" ht="15" customHeight="1">
      <c r="A471" s="121" t="s">
        <v>335</v>
      </c>
      <c r="B471" s="121"/>
      <c r="C471" s="122" t="s">
        <v>4</v>
      </c>
      <c r="D471" s="122" t="s">
        <v>336</v>
      </c>
      <c r="E471" s="122" t="s">
        <v>337</v>
      </c>
      <c r="F471" s="122" t="s">
        <v>338</v>
      </c>
      <c r="G471" s="122" t="s">
        <v>339</v>
      </c>
    </row>
    <row r="472" spans="1:7" ht="21" customHeight="1">
      <c r="A472" s="123" t="s">
        <v>359</v>
      </c>
      <c r="B472" s="124" t="s">
        <v>360</v>
      </c>
      <c r="C472" s="123" t="s">
        <v>14</v>
      </c>
      <c r="D472" s="123" t="s">
        <v>15</v>
      </c>
      <c r="E472" s="125">
        <v>1</v>
      </c>
      <c r="F472" s="86">
        <v>0</v>
      </c>
      <c r="G472" s="126">
        <f>TRUNC((E472*F472),2)</f>
        <v>0</v>
      </c>
    </row>
    <row r="473" spans="1:7" ht="21" customHeight="1">
      <c r="A473" s="123" t="s">
        <v>361</v>
      </c>
      <c r="B473" s="124" t="s">
        <v>362</v>
      </c>
      <c r="C473" s="123" t="s">
        <v>14</v>
      </c>
      <c r="D473" s="123" t="s">
        <v>15</v>
      </c>
      <c r="E473" s="125">
        <v>1</v>
      </c>
      <c r="F473" s="86">
        <v>0</v>
      </c>
      <c r="G473" s="126">
        <f t="shared" ref="G473:G477" si="9">TRUNC((E473*F473),2)</f>
        <v>0</v>
      </c>
    </row>
    <row r="474" spans="1:7" ht="21" customHeight="1">
      <c r="A474" s="123" t="s">
        <v>342</v>
      </c>
      <c r="B474" s="124" t="s">
        <v>343</v>
      </c>
      <c r="C474" s="123" t="s">
        <v>14</v>
      </c>
      <c r="D474" s="123" t="s">
        <v>15</v>
      </c>
      <c r="E474" s="125">
        <v>1</v>
      </c>
      <c r="F474" s="86">
        <v>0</v>
      </c>
      <c r="G474" s="126">
        <f t="shared" si="9"/>
        <v>0</v>
      </c>
    </row>
    <row r="475" spans="1:7" ht="21" customHeight="1">
      <c r="A475" s="123" t="s">
        <v>363</v>
      </c>
      <c r="B475" s="124" t="s">
        <v>364</v>
      </c>
      <c r="C475" s="123" t="s">
        <v>14</v>
      </c>
      <c r="D475" s="123" t="s">
        <v>15</v>
      </c>
      <c r="E475" s="125">
        <v>1</v>
      </c>
      <c r="F475" s="86">
        <v>0</v>
      </c>
      <c r="G475" s="126">
        <f t="shared" si="9"/>
        <v>0</v>
      </c>
    </row>
    <row r="476" spans="1:7" ht="21" customHeight="1">
      <c r="A476" s="123" t="s">
        <v>346</v>
      </c>
      <c r="B476" s="124" t="s">
        <v>347</v>
      </c>
      <c r="C476" s="123" t="s">
        <v>14</v>
      </c>
      <c r="D476" s="123" t="s">
        <v>15</v>
      </c>
      <c r="E476" s="125">
        <v>1</v>
      </c>
      <c r="F476" s="86">
        <v>0</v>
      </c>
      <c r="G476" s="126">
        <f t="shared" si="9"/>
        <v>0</v>
      </c>
    </row>
    <row r="477" spans="1:7" ht="21" customHeight="1">
      <c r="A477" s="123" t="s">
        <v>365</v>
      </c>
      <c r="B477" s="124" t="s">
        <v>366</v>
      </c>
      <c r="C477" s="123" t="s">
        <v>14</v>
      </c>
      <c r="D477" s="123" t="s">
        <v>15</v>
      </c>
      <c r="E477" s="125">
        <v>1</v>
      </c>
      <c r="F477" s="86">
        <v>0</v>
      </c>
      <c r="G477" s="126">
        <f t="shared" si="9"/>
        <v>0</v>
      </c>
    </row>
    <row r="478" spans="1:7" ht="15" customHeight="1">
      <c r="A478" s="85"/>
      <c r="B478" s="85"/>
      <c r="C478" s="85"/>
      <c r="D478" s="85"/>
      <c r="E478" s="127" t="s">
        <v>348</v>
      </c>
      <c r="F478" s="127"/>
      <c r="G478" s="128">
        <f>TRUNC((SUM(G472:G477)),2)</f>
        <v>0</v>
      </c>
    </row>
    <row r="479" spans="1:7" ht="15" customHeight="1">
      <c r="A479" s="121" t="s">
        <v>349</v>
      </c>
      <c r="B479" s="121"/>
      <c r="C479" s="122" t="s">
        <v>4</v>
      </c>
      <c r="D479" s="122" t="s">
        <v>336</v>
      </c>
      <c r="E479" s="122" t="s">
        <v>337</v>
      </c>
      <c r="F479" s="122" t="s">
        <v>338</v>
      </c>
      <c r="G479" s="122" t="s">
        <v>339</v>
      </c>
    </row>
    <row r="480" spans="1:7" ht="15" customHeight="1">
      <c r="A480" s="123" t="s">
        <v>367</v>
      </c>
      <c r="B480" s="124" t="s">
        <v>368</v>
      </c>
      <c r="C480" s="123" t="s">
        <v>14</v>
      </c>
      <c r="D480" s="123" t="s">
        <v>15</v>
      </c>
      <c r="E480" s="125">
        <v>1</v>
      </c>
      <c r="F480" s="86">
        <v>0</v>
      </c>
      <c r="G480" s="126">
        <f>TRUNC((E480*F480),2)</f>
        <v>0</v>
      </c>
    </row>
    <row r="481" spans="1:7" ht="15" customHeight="1">
      <c r="A481" s="85"/>
      <c r="B481" s="85"/>
      <c r="C481" s="85"/>
      <c r="D481" s="85"/>
      <c r="E481" s="127" t="s">
        <v>352</v>
      </c>
      <c r="F481" s="127"/>
      <c r="G481" s="128">
        <f>TRUNC((G480),2)</f>
        <v>0</v>
      </c>
    </row>
    <row r="482" spans="1:7" ht="15" customHeight="1">
      <c r="A482" s="121" t="s">
        <v>353</v>
      </c>
      <c r="B482" s="121"/>
      <c r="C482" s="122" t="s">
        <v>4</v>
      </c>
      <c r="D482" s="122" t="s">
        <v>336</v>
      </c>
      <c r="E482" s="122" t="s">
        <v>337</v>
      </c>
      <c r="F482" s="122" t="s">
        <v>338</v>
      </c>
      <c r="G482" s="122" t="s">
        <v>339</v>
      </c>
    </row>
    <row r="483" spans="1:7" ht="21" customHeight="1">
      <c r="A483" s="123" t="s">
        <v>369</v>
      </c>
      <c r="B483" s="124" t="s">
        <v>370</v>
      </c>
      <c r="C483" s="123" t="s">
        <v>14</v>
      </c>
      <c r="D483" s="123" t="s">
        <v>15</v>
      </c>
      <c r="E483" s="125">
        <v>1</v>
      </c>
      <c r="F483" s="86">
        <v>0</v>
      </c>
      <c r="G483" s="126">
        <f>TRUNC((E483*F483),2)</f>
        <v>0</v>
      </c>
    </row>
    <row r="484" spans="1:7" ht="15" customHeight="1">
      <c r="A484" s="85"/>
      <c r="B484" s="85"/>
      <c r="C484" s="85"/>
      <c r="D484" s="85"/>
      <c r="E484" s="127" t="s">
        <v>356</v>
      </c>
      <c r="F484" s="127"/>
      <c r="G484" s="128">
        <f>TRUNC((G483),2)</f>
        <v>0</v>
      </c>
    </row>
    <row r="485" spans="1:7" ht="15" customHeight="1">
      <c r="A485" s="85"/>
      <c r="B485" s="85"/>
      <c r="C485" s="85"/>
      <c r="D485" s="85"/>
      <c r="E485" s="129" t="s">
        <v>357</v>
      </c>
      <c r="F485" s="129"/>
      <c r="G485" s="130">
        <f>TRUNC((G478+G481+G484),2)</f>
        <v>0</v>
      </c>
    </row>
    <row r="486" spans="1:7" ht="9.9499999999999993" customHeight="1">
      <c r="A486" s="85"/>
      <c r="B486" s="85"/>
      <c r="C486" s="119"/>
      <c r="D486" s="119"/>
      <c r="E486" s="85"/>
      <c r="F486" s="85"/>
      <c r="G486" s="85"/>
    </row>
    <row r="487" spans="1:7" ht="20.100000000000001" customHeight="1">
      <c r="A487" s="120" t="s">
        <v>471</v>
      </c>
      <c r="B487" s="120"/>
      <c r="C487" s="120"/>
      <c r="D487" s="120"/>
      <c r="E487" s="120"/>
      <c r="F487" s="120"/>
      <c r="G487" s="120"/>
    </row>
    <row r="488" spans="1:7" ht="15" customHeight="1">
      <c r="A488" s="121" t="s">
        <v>381</v>
      </c>
      <c r="B488" s="121"/>
      <c r="C488" s="122" t="s">
        <v>4</v>
      </c>
      <c r="D488" s="122" t="s">
        <v>336</v>
      </c>
      <c r="E488" s="122" t="s">
        <v>337</v>
      </c>
      <c r="F488" s="122" t="s">
        <v>338</v>
      </c>
      <c r="G488" s="122" t="s">
        <v>339</v>
      </c>
    </row>
    <row r="489" spans="1:7" ht="21" customHeight="1">
      <c r="A489" s="123" t="s">
        <v>105</v>
      </c>
      <c r="B489" s="124" t="s">
        <v>417</v>
      </c>
      <c r="C489" s="123" t="s">
        <v>382</v>
      </c>
      <c r="D489" s="123" t="s">
        <v>26</v>
      </c>
      <c r="E489" s="125">
        <v>1</v>
      </c>
      <c r="F489" s="86">
        <v>0</v>
      </c>
      <c r="G489" s="126">
        <f>TRUNC((E489*F489),2)</f>
        <v>0</v>
      </c>
    </row>
    <row r="490" spans="1:7" ht="15" customHeight="1">
      <c r="A490" s="85"/>
      <c r="B490" s="85"/>
      <c r="C490" s="85"/>
      <c r="D490" s="85"/>
      <c r="E490" s="127" t="s">
        <v>383</v>
      </c>
      <c r="F490" s="127"/>
      <c r="G490" s="128">
        <f>TRUNC((G489),2)</f>
        <v>0</v>
      </c>
    </row>
    <row r="491" spans="1:7" ht="15" customHeight="1">
      <c r="A491" s="85"/>
      <c r="B491" s="85"/>
      <c r="C491" s="85"/>
      <c r="D491" s="85"/>
      <c r="E491" s="129" t="s">
        <v>357</v>
      </c>
      <c r="F491" s="129"/>
      <c r="G491" s="130">
        <f>TRUNC((G490),2)</f>
        <v>0</v>
      </c>
    </row>
    <row r="492" spans="1:7" ht="9.9499999999999993" customHeight="1">
      <c r="A492" s="85"/>
      <c r="B492" s="85"/>
      <c r="C492" s="119"/>
      <c r="D492" s="119"/>
      <c r="E492" s="85"/>
      <c r="F492" s="85"/>
      <c r="G492" s="85"/>
    </row>
    <row r="493" spans="1:7" ht="20.100000000000001" customHeight="1">
      <c r="A493" s="120" t="s">
        <v>472</v>
      </c>
      <c r="B493" s="120"/>
      <c r="C493" s="120"/>
      <c r="D493" s="120"/>
      <c r="E493" s="120"/>
      <c r="F493" s="120"/>
      <c r="G493" s="120"/>
    </row>
    <row r="494" spans="1:7" ht="15" customHeight="1">
      <c r="A494" s="121" t="s">
        <v>381</v>
      </c>
      <c r="B494" s="121"/>
      <c r="C494" s="122" t="s">
        <v>4</v>
      </c>
      <c r="D494" s="122" t="s">
        <v>336</v>
      </c>
      <c r="E494" s="122" t="s">
        <v>337</v>
      </c>
      <c r="F494" s="122" t="s">
        <v>338</v>
      </c>
      <c r="G494" s="122" t="s">
        <v>339</v>
      </c>
    </row>
    <row r="495" spans="1:7" ht="21" customHeight="1">
      <c r="A495" s="123" t="s">
        <v>108</v>
      </c>
      <c r="B495" s="124" t="s">
        <v>419</v>
      </c>
      <c r="C495" s="123" t="s">
        <v>382</v>
      </c>
      <c r="D495" s="123" t="s">
        <v>26</v>
      </c>
      <c r="E495" s="125">
        <v>1</v>
      </c>
      <c r="F495" s="86">
        <v>0</v>
      </c>
      <c r="G495" s="126">
        <f>TRUNC((E495*F495),2)</f>
        <v>0</v>
      </c>
    </row>
    <row r="496" spans="1:7" ht="15" customHeight="1">
      <c r="A496" s="85"/>
      <c r="B496" s="85"/>
      <c r="C496" s="85"/>
      <c r="D496" s="85"/>
      <c r="E496" s="127" t="s">
        <v>383</v>
      </c>
      <c r="F496" s="127"/>
      <c r="G496" s="128">
        <f>TRUNC((G495),2)</f>
        <v>0</v>
      </c>
    </row>
    <row r="497" spans="1:7" ht="15" customHeight="1">
      <c r="A497" s="85"/>
      <c r="B497" s="85"/>
      <c r="C497" s="85"/>
      <c r="D497" s="85"/>
      <c r="E497" s="129" t="s">
        <v>357</v>
      </c>
      <c r="F497" s="129"/>
      <c r="G497" s="130">
        <f>TRUNC((G496),2)</f>
        <v>0</v>
      </c>
    </row>
    <row r="498" spans="1:7" ht="9.9499999999999993" customHeight="1">
      <c r="A498" s="85"/>
      <c r="B498" s="85"/>
      <c r="C498" s="119"/>
      <c r="D498" s="119"/>
      <c r="E498" s="85"/>
      <c r="F498" s="85"/>
      <c r="G498" s="85"/>
    </row>
    <row r="499" spans="1:7" ht="20.100000000000001" customHeight="1">
      <c r="A499" s="120" t="s">
        <v>473</v>
      </c>
      <c r="B499" s="120"/>
      <c r="C499" s="120"/>
      <c r="D499" s="120"/>
      <c r="E499" s="120"/>
      <c r="F499" s="120"/>
      <c r="G499" s="120"/>
    </row>
    <row r="500" spans="1:7" ht="15" customHeight="1">
      <c r="A500" s="121" t="s">
        <v>381</v>
      </c>
      <c r="B500" s="121"/>
      <c r="C500" s="122" t="s">
        <v>4</v>
      </c>
      <c r="D500" s="122" t="s">
        <v>336</v>
      </c>
      <c r="E500" s="122" t="s">
        <v>337</v>
      </c>
      <c r="F500" s="122" t="s">
        <v>338</v>
      </c>
      <c r="G500" s="122" t="s">
        <v>339</v>
      </c>
    </row>
    <row r="501" spans="1:7" ht="21" customHeight="1">
      <c r="A501" s="123" t="s">
        <v>117</v>
      </c>
      <c r="B501" s="124" t="s">
        <v>425</v>
      </c>
      <c r="C501" s="123" t="s">
        <v>382</v>
      </c>
      <c r="D501" s="123" t="s">
        <v>26</v>
      </c>
      <c r="E501" s="125">
        <v>1</v>
      </c>
      <c r="F501" s="86">
        <v>0</v>
      </c>
      <c r="G501" s="126">
        <f>TRUNC((E501*F501),2)</f>
        <v>0</v>
      </c>
    </row>
    <row r="502" spans="1:7" ht="15" customHeight="1">
      <c r="A502" s="85"/>
      <c r="B502" s="85"/>
      <c r="C502" s="85"/>
      <c r="D502" s="85"/>
      <c r="E502" s="127" t="s">
        <v>383</v>
      </c>
      <c r="F502" s="127"/>
      <c r="G502" s="128">
        <f>TRUNC((G501),2)</f>
        <v>0</v>
      </c>
    </row>
    <row r="503" spans="1:7" ht="15" customHeight="1">
      <c r="A503" s="85"/>
      <c r="B503" s="85"/>
      <c r="C503" s="85"/>
      <c r="D503" s="85"/>
      <c r="E503" s="129" t="s">
        <v>357</v>
      </c>
      <c r="F503" s="129"/>
      <c r="G503" s="130">
        <f>TRUNC((G502),2)</f>
        <v>0</v>
      </c>
    </row>
    <row r="504" spans="1:7" ht="9.9499999999999993" customHeight="1">
      <c r="A504" s="85"/>
      <c r="B504" s="85"/>
      <c r="C504" s="119"/>
      <c r="D504" s="119"/>
      <c r="E504" s="85"/>
      <c r="F504" s="85"/>
      <c r="G504" s="85"/>
    </row>
    <row r="505" spans="1:7" ht="20.100000000000001" customHeight="1">
      <c r="A505" s="120" t="s">
        <v>474</v>
      </c>
      <c r="B505" s="120"/>
      <c r="C505" s="120"/>
      <c r="D505" s="120"/>
      <c r="E505" s="120"/>
      <c r="F505" s="120"/>
      <c r="G505" s="120"/>
    </row>
    <row r="506" spans="1:7" ht="15" customHeight="1">
      <c r="A506" s="121" t="s">
        <v>381</v>
      </c>
      <c r="B506" s="121"/>
      <c r="C506" s="122" t="s">
        <v>4</v>
      </c>
      <c r="D506" s="122" t="s">
        <v>336</v>
      </c>
      <c r="E506" s="122" t="s">
        <v>337</v>
      </c>
      <c r="F506" s="122" t="s">
        <v>338</v>
      </c>
      <c r="G506" s="122" t="s">
        <v>339</v>
      </c>
    </row>
    <row r="507" spans="1:7" ht="21" customHeight="1">
      <c r="A507" s="123" t="s">
        <v>114</v>
      </c>
      <c r="B507" s="124" t="s">
        <v>423</v>
      </c>
      <c r="C507" s="123" t="s">
        <v>382</v>
      </c>
      <c r="D507" s="123" t="s">
        <v>26</v>
      </c>
      <c r="E507" s="125">
        <v>1</v>
      </c>
      <c r="F507" s="86">
        <v>0</v>
      </c>
      <c r="G507" s="126">
        <f>TRUNC((E507*F507),2)</f>
        <v>0</v>
      </c>
    </row>
    <row r="508" spans="1:7" ht="15" customHeight="1">
      <c r="A508" s="85"/>
      <c r="B508" s="85"/>
      <c r="C508" s="85"/>
      <c r="D508" s="85"/>
      <c r="E508" s="127" t="s">
        <v>383</v>
      </c>
      <c r="F508" s="127"/>
      <c r="G508" s="128">
        <f>TRUNC((G507),2)</f>
        <v>0</v>
      </c>
    </row>
    <row r="509" spans="1:7" ht="15" customHeight="1">
      <c r="A509" s="85"/>
      <c r="B509" s="85"/>
      <c r="C509" s="85"/>
      <c r="D509" s="85"/>
      <c r="E509" s="129" t="s">
        <v>357</v>
      </c>
      <c r="F509" s="129"/>
      <c r="G509" s="130">
        <f>TRUNC((G508),2)</f>
        <v>0</v>
      </c>
    </row>
    <row r="510" spans="1:7" ht="9.9499999999999993" customHeight="1">
      <c r="A510" s="85"/>
      <c r="B510" s="85"/>
      <c r="C510" s="119"/>
      <c r="D510" s="119"/>
      <c r="E510" s="85"/>
      <c r="F510" s="85"/>
      <c r="G510" s="85"/>
    </row>
    <row r="511" spans="1:7" ht="20.100000000000001" customHeight="1">
      <c r="A511" s="120" t="s">
        <v>475</v>
      </c>
      <c r="B511" s="120"/>
      <c r="C511" s="120"/>
      <c r="D511" s="120"/>
      <c r="E511" s="120"/>
      <c r="F511" s="120"/>
      <c r="G511" s="120"/>
    </row>
    <row r="512" spans="1:7" ht="15" customHeight="1">
      <c r="A512" s="121" t="s">
        <v>381</v>
      </c>
      <c r="B512" s="121"/>
      <c r="C512" s="122" t="s">
        <v>4</v>
      </c>
      <c r="D512" s="122" t="s">
        <v>336</v>
      </c>
      <c r="E512" s="122" t="s">
        <v>337</v>
      </c>
      <c r="F512" s="122" t="s">
        <v>338</v>
      </c>
      <c r="G512" s="122" t="s">
        <v>339</v>
      </c>
    </row>
    <row r="513" spans="1:7" ht="21" customHeight="1">
      <c r="A513" s="123" t="s">
        <v>111</v>
      </c>
      <c r="B513" s="124" t="s">
        <v>421</v>
      </c>
      <c r="C513" s="123" t="s">
        <v>382</v>
      </c>
      <c r="D513" s="123" t="s">
        <v>26</v>
      </c>
      <c r="E513" s="125">
        <v>1</v>
      </c>
      <c r="F513" s="86">
        <v>0</v>
      </c>
      <c r="G513" s="126">
        <f>TRUNC((E513*F513),2)</f>
        <v>0</v>
      </c>
    </row>
    <row r="514" spans="1:7" ht="15" customHeight="1">
      <c r="A514" s="85"/>
      <c r="B514" s="85"/>
      <c r="C514" s="85"/>
      <c r="D514" s="85"/>
      <c r="E514" s="127" t="s">
        <v>383</v>
      </c>
      <c r="F514" s="127"/>
      <c r="G514" s="128">
        <f>TRUNC((G513),2)</f>
        <v>0</v>
      </c>
    </row>
    <row r="515" spans="1:7" ht="15" customHeight="1">
      <c r="A515" s="85"/>
      <c r="B515" s="85"/>
      <c r="C515" s="85"/>
      <c r="D515" s="85"/>
      <c r="E515" s="129" t="s">
        <v>357</v>
      </c>
      <c r="F515" s="129"/>
      <c r="G515" s="130">
        <f>TRUNC((G514),2)</f>
        <v>0</v>
      </c>
    </row>
    <row r="516" spans="1:7" ht="9.9499999999999993" customHeight="1">
      <c r="A516" s="85"/>
      <c r="B516" s="85"/>
      <c r="C516" s="119"/>
      <c r="D516" s="119"/>
      <c r="E516" s="85"/>
      <c r="F516" s="85"/>
      <c r="G516" s="85"/>
    </row>
    <row r="517" spans="1:7" ht="20.100000000000001" customHeight="1">
      <c r="A517" s="120" t="s">
        <v>476</v>
      </c>
      <c r="B517" s="120"/>
      <c r="C517" s="120"/>
      <c r="D517" s="120"/>
      <c r="E517" s="120"/>
      <c r="F517" s="120"/>
      <c r="G517" s="120"/>
    </row>
    <row r="518" spans="1:7" ht="15" customHeight="1">
      <c r="A518" s="121" t="s">
        <v>381</v>
      </c>
      <c r="B518" s="121"/>
      <c r="C518" s="122" t="s">
        <v>4</v>
      </c>
      <c r="D518" s="122" t="s">
        <v>336</v>
      </c>
      <c r="E518" s="122" t="s">
        <v>337</v>
      </c>
      <c r="F518" s="122" t="s">
        <v>338</v>
      </c>
      <c r="G518" s="122" t="s">
        <v>339</v>
      </c>
    </row>
    <row r="519" spans="1:7" ht="21" customHeight="1">
      <c r="A519" s="123" t="s">
        <v>120</v>
      </c>
      <c r="B519" s="124" t="s">
        <v>427</v>
      </c>
      <c r="C519" s="123" t="s">
        <v>382</v>
      </c>
      <c r="D519" s="123" t="s">
        <v>26</v>
      </c>
      <c r="E519" s="125">
        <v>1</v>
      </c>
      <c r="F519" s="86">
        <v>0</v>
      </c>
      <c r="G519" s="126">
        <f>TRUNC((E519*F519),2)</f>
        <v>0</v>
      </c>
    </row>
    <row r="520" spans="1:7" ht="15" customHeight="1">
      <c r="A520" s="85"/>
      <c r="B520" s="85"/>
      <c r="C520" s="85"/>
      <c r="D520" s="85"/>
      <c r="E520" s="127" t="s">
        <v>383</v>
      </c>
      <c r="F520" s="127"/>
      <c r="G520" s="128">
        <f>TRUNC((G519),2)</f>
        <v>0</v>
      </c>
    </row>
    <row r="521" spans="1:7" ht="15" customHeight="1">
      <c r="A521" s="85"/>
      <c r="B521" s="85"/>
      <c r="C521" s="85"/>
      <c r="D521" s="85"/>
      <c r="E521" s="129" t="s">
        <v>357</v>
      </c>
      <c r="F521" s="129"/>
      <c r="G521" s="130">
        <f>TRUNC((G520),2)</f>
        <v>0</v>
      </c>
    </row>
    <row r="522" spans="1:7" ht="9.9499999999999993" customHeight="1">
      <c r="A522" s="85"/>
      <c r="B522" s="85"/>
      <c r="C522" s="119"/>
      <c r="D522" s="119"/>
      <c r="E522" s="85"/>
      <c r="F522" s="85"/>
      <c r="G522" s="85"/>
    </row>
    <row r="523" spans="1:7" ht="20.100000000000001" customHeight="1">
      <c r="A523" s="120" t="s">
        <v>477</v>
      </c>
      <c r="B523" s="120"/>
      <c r="C523" s="120"/>
      <c r="D523" s="120"/>
      <c r="E523" s="120"/>
      <c r="F523" s="120"/>
      <c r="G523" s="120"/>
    </row>
    <row r="524" spans="1:7" ht="15" customHeight="1">
      <c r="A524" s="121" t="s">
        <v>381</v>
      </c>
      <c r="B524" s="121"/>
      <c r="C524" s="122" t="s">
        <v>4</v>
      </c>
      <c r="D524" s="122" t="s">
        <v>336</v>
      </c>
      <c r="E524" s="122" t="s">
        <v>337</v>
      </c>
      <c r="F524" s="122" t="s">
        <v>338</v>
      </c>
      <c r="G524" s="122" t="s">
        <v>339</v>
      </c>
    </row>
    <row r="525" spans="1:7" ht="21" customHeight="1">
      <c r="A525" s="123" t="s">
        <v>123</v>
      </c>
      <c r="B525" s="124" t="s">
        <v>429</v>
      </c>
      <c r="C525" s="123" t="s">
        <v>382</v>
      </c>
      <c r="D525" s="123" t="s">
        <v>26</v>
      </c>
      <c r="E525" s="125">
        <v>1</v>
      </c>
      <c r="F525" s="86">
        <v>0</v>
      </c>
      <c r="G525" s="126">
        <f>TRUNC((E525*F525),2)</f>
        <v>0</v>
      </c>
    </row>
    <row r="526" spans="1:7" ht="15" customHeight="1">
      <c r="A526" s="85"/>
      <c r="B526" s="85"/>
      <c r="C526" s="85"/>
      <c r="D526" s="85"/>
      <c r="E526" s="127" t="s">
        <v>383</v>
      </c>
      <c r="F526" s="127"/>
      <c r="G526" s="128">
        <f>TRUNC((G525),2)</f>
        <v>0</v>
      </c>
    </row>
    <row r="527" spans="1:7" ht="15" customHeight="1">
      <c r="A527" s="85"/>
      <c r="B527" s="85"/>
      <c r="C527" s="85"/>
      <c r="D527" s="85"/>
      <c r="E527" s="129" t="s">
        <v>357</v>
      </c>
      <c r="F527" s="129"/>
      <c r="G527" s="130">
        <f>TRUNC((G526),2)</f>
        <v>0</v>
      </c>
    </row>
    <row r="528" spans="1:7" ht="9.9499999999999993" customHeight="1">
      <c r="A528" s="85"/>
      <c r="B528" s="85"/>
      <c r="C528" s="119"/>
      <c r="D528" s="119"/>
      <c r="E528" s="85"/>
      <c r="F528" s="85"/>
      <c r="G528" s="85"/>
    </row>
    <row r="529" spans="1:7" ht="20.100000000000001" customHeight="1">
      <c r="A529" s="120" t="s">
        <v>478</v>
      </c>
      <c r="B529" s="120"/>
      <c r="C529" s="120"/>
      <c r="D529" s="120"/>
      <c r="E529" s="120"/>
      <c r="F529" s="120"/>
      <c r="G529" s="120"/>
    </row>
    <row r="530" spans="1:7" ht="15" customHeight="1">
      <c r="A530" s="121" t="s">
        <v>381</v>
      </c>
      <c r="B530" s="121"/>
      <c r="C530" s="122" t="s">
        <v>4</v>
      </c>
      <c r="D530" s="122" t="s">
        <v>336</v>
      </c>
      <c r="E530" s="122" t="s">
        <v>337</v>
      </c>
      <c r="F530" s="122" t="s">
        <v>338</v>
      </c>
      <c r="G530" s="122" t="s">
        <v>339</v>
      </c>
    </row>
    <row r="531" spans="1:7" ht="21" customHeight="1">
      <c r="A531" s="123" t="s">
        <v>126</v>
      </c>
      <c r="B531" s="124" t="s">
        <v>431</v>
      </c>
      <c r="C531" s="123" t="s">
        <v>382</v>
      </c>
      <c r="D531" s="123" t="s">
        <v>26</v>
      </c>
      <c r="E531" s="125">
        <v>1</v>
      </c>
      <c r="F531" s="86">
        <v>0</v>
      </c>
      <c r="G531" s="126">
        <f>TRUNC((E531*F531),2)</f>
        <v>0</v>
      </c>
    </row>
    <row r="532" spans="1:7" ht="15" customHeight="1">
      <c r="A532" s="85"/>
      <c r="B532" s="85"/>
      <c r="C532" s="85"/>
      <c r="D532" s="85"/>
      <c r="E532" s="127" t="s">
        <v>383</v>
      </c>
      <c r="F532" s="127"/>
      <c r="G532" s="128">
        <f>TRUNC((G531),2)</f>
        <v>0</v>
      </c>
    </row>
    <row r="533" spans="1:7" ht="15" customHeight="1">
      <c r="A533" s="85"/>
      <c r="B533" s="85"/>
      <c r="C533" s="85"/>
      <c r="D533" s="85"/>
      <c r="E533" s="129" t="s">
        <v>357</v>
      </c>
      <c r="F533" s="129"/>
      <c r="G533" s="130">
        <f>TRUNC((G532),2)</f>
        <v>0</v>
      </c>
    </row>
    <row r="534" spans="1:7" ht="9.9499999999999993" customHeight="1">
      <c r="A534" s="85"/>
      <c r="B534" s="85"/>
      <c r="C534" s="119"/>
      <c r="D534" s="119"/>
      <c r="E534" s="85"/>
      <c r="F534" s="85"/>
      <c r="G534" s="85"/>
    </row>
    <row r="535" spans="1:7" ht="20.100000000000001" customHeight="1">
      <c r="A535" s="120" t="s">
        <v>479</v>
      </c>
      <c r="B535" s="120"/>
      <c r="C535" s="120"/>
      <c r="D535" s="120"/>
      <c r="E535" s="120"/>
      <c r="F535" s="120"/>
      <c r="G535" s="120"/>
    </row>
    <row r="536" spans="1:7" ht="15" customHeight="1">
      <c r="A536" s="121" t="s">
        <v>381</v>
      </c>
      <c r="B536" s="121"/>
      <c r="C536" s="122" t="s">
        <v>4</v>
      </c>
      <c r="D536" s="122" t="s">
        <v>336</v>
      </c>
      <c r="E536" s="122" t="s">
        <v>337</v>
      </c>
      <c r="F536" s="122" t="s">
        <v>338</v>
      </c>
      <c r="G536" s="122" t="s">
        <v>339</v>
      </c>
    </row>
    <row r="537" spans="1:7" ht="21" customHeight="1">
      <c r="A537" s="123" t="s">
        <v>129</v>
      </c>
      <c r="B537" s="124" t="s">
        <v>433</v>
      </c>
      <c r="C537" s="123" t="s">
        <v>382</v>
      </c>
      <c r="D537" s="123" t="s">
        <v>26</v>
      </c>
      <c r="E537" s="125">
        <v>1</v>
      </c>
      <c r="F537" s="86">
        <v>0</v>
      </c>
      <c r="G537" s="126">
        <f>TRUNC((E537*F537),2)</f>
        <v>0</v>
      </c>
    </row>
    <row r="538" spans="1:7" ht="15" customHeight="1">
      <c r="A538" s="85"/>
      <c r="B538" s="85"/>
      <c r="C538" s="85"/>
      <c r="D538" s="85"/>
      <c r="E538" s="127" t="s">
        <v>383</v>
      </c>
      <c r="F538" s="127"/>
      <c r="G538" s="128">
        <f>TRUNC((G537),2)</f>
        <v>0</v>
      </c>
    </row>
    <row r="539" spans="1:7" ht="15" customHeight="1">
      <c r="A539" s="85"/>
      <c r="B539" s="85"/>
      <c r="C539" s="85"/>
      <c r="D539" s="85"/>
      <c r="E539" s="129" t="s">
        <v>357</v>
      </c>
      <c r="F539" s="129"/>
      <c r="G539" s="130">
        <f>TRUNC((G538),2)</f>
        <v>0</v>
      </c>
    </row>
    <row r="540" spans="1:7" ht="9.9499999999999993" customHeight="1">
      <c r="A540" s="85"/>
      <c r="B540" s="85"/>
      <c r="C540" s="119"/>
      <c r="D540" s="119"/>
      <c r="E540" s="85"/>
      <c r="F540" s="85"/>
      <c r="G540" s="85"/>
    </row>
    <row r="541" spans="1:7" ht="20.100000000000001" customHeight="1">
      <c r="A541" s="120" t="s">
        <v>480</v>
      </c>
      <c r="B541" s="120"/>
      <c r="C541" s="120"/>
      <c r="D541" s="120"/>
      <c r="E541" s="120"/>
      <c r="F541" s="120"/>
      <c r="G541" s="120"/>
    </row>
    <row r="542" spans="1:7" ht="15" customHeight="1">
      <c r="A542" s="121" t="s">
        <v>381</v>
      </c>
      <c r="B542" s="121"/>
      <c r="C542" s="122" t="s">
        <v>4</v>
      </c>
      <c r="D542" s="122" t="s">
        <v>336</v>
      </c>
      <c r="E542" s="122" t="s">
        <v>337</v>
      </c>
      <c r="F542" s="122" t="s">
        <v>338</v>
      </c>
      <c r="G542" s="122" t="s">
        <v>339</v>
      </c>
    </row>
    <row r="543" spans="1:7" ht="21" customHeight="1">
      <c r="A543" s="123" t="s">
        <v>132</v>
      </c>
      <c r="B543" s="124" t="s">
        <v>435</v>
      </c>
      <c r="C543" s="123" t="s">
        <v>382</v>
      </c>
      <c r="D543" s="123" t="s">
        <v>26</v>
      </c>
      <c r="E543" s="125">
        <v>1</v>
      </c>
      <c r="F543" s="86">
        <v>0</v>
      </c>
      <c r="G543" s="126">
        <f>TRUNC((E543*F543),2)</f>
        <v>0</v>
      </c>
    </row>
    <row r="544" spans="1:7" ht="15" customHeight="1">
      <c r="A544" s="85"/>
      <c r="B544" s="85"/>
      <c r="C544" s="85"/>
      <c r="D544" s="85"/>
      <c r="E544" s="127" t="s">
        <v>383</v>
      </c>
      <c r="F544" s="127"/>
      <c r="G544" s="128">
        <f>TRUNC((G543),2)</f>
        <v>0</v>
      </c>
    </row>
    <row r="545" spans="1:7" ht="15" customHeight="1">
      <c r="A545" s="85"/>
      <c r="B545" s="85"/>
      <c r="C545" s="85"/>
      <c r="D545" s="85"/>
      <c r="E545" s="129" t="s">
        <v>357</v>
      </c>
      <c r="F545" s="129"/>
      <c r="G545" s="130">
        <f>TRUNC((G544),2)</f>
        <v>0</v>
      </c>
    </row>
    <row r="546" spans="1:7" ht="9.9499999999999993" customHeight="1">
      <c r="A546" s="85"/>
      <c r="B546" s="85"/>
      <c r="C546" s="119"/>
      <c r="D546" s="119"/>
      <c r="E546" s="85"/>
      <c r="F546" s="85"/>
      <c r="G546" s="85"/>
    </row>
    <row r="547" spans="1:7" ht="20.100000000000001" customHeight="1">
      <c r="A547" s="120" t="s">
        <v>481</v>
      </c>
      <c r="B547" s="120"/>
      <c r="C547" s="120"/>
      <c r="D547" s="120"/>
      <c r="E547" s="120"/>
      <c r="F547" s="120"/>
      <c r="G547" s="120"/>
    </row>
    <row r="548" spans="1:7" ht="15" customHeight="1">
      <c r="A548" s="121" t="s">
        <v>381</v>
      </c>
      <c r="B548" s="121"/>
      <c r="C548" s="122" t="s">
        <v>4</v>
      </c>
      <c r="D548" s="122" t="s">
        <v>336</v>
      </c>
      <c r="E548" s="122" t="s">
        <v>337</v>
      </c>
      <c r="F548" s="122" t="s">
        <v>338</v>
      </c>
      <c r="G548" s="122" t="s">
        <v>339</v>
      </c>
    </row>
    <row r="549" spans="1:7" ht="21" customHeight="1">
      <c r="A549" s="123" t="s">
        <v>135</v>
      </c>
      <c r="B549" s="124" t="s">
        <v>437</v>
      </c>
      <c r="C549" s="123" t="s">
        <v>382</v>
      </c>
      <c r="D549" s="123" t="s">
        <v>26</v>
      </c>
      <c r="E549" s="125">
        <v>1</v>
      </c>
      <c r="F549" s="86">
        <v>0</v>
      </c>
      <c r="G549" s="126">
        <f>TRUNC((E549*F549),2)</f>
        <v>0</v>
      </c>
    </row>
    <row r="550" spans="1:7" ht="15" customHeight="1">
      <c r="A550" s="85"/>
      <c r="B550" s="85"/>
      <c r="C550" s="85"/>
      <c r="D550" s="85"/>
      <c r="E550" s="127" t="s">
        <v>383</v>
      </c>
      <c r="F550" s="127"/>
      <c r="G550" s="128">
        <f>TRUNC((G549),2)</f>
        <v>0</v>
      </c>
    </row>
    <row r="551" spans="1:7" ht="15" customHeight="1">
      <c r="A551" s="85"/>
      <c r="B551" s="85"/>
      <c r="C551" s="85"/>
      <c r="D551" s="85"/>
      <c r="E551" s="129" t="s">
        <v>357</v>
      </c>
      <c r="F551" s="129"/>
      <c r="G551" s="130">
        <f>TRUNC((G550),2)</f>
        <v>0</v>
      </c>
    </row>
    <row r="552" spans="1:7" ht="9.9499999999999993" customHeight="1">
      <c r="A552" s="85"/>
      <c r="B552" s="85"/>
      <c r="C552" s="119"/>
      <c r="D552" s="119"/>
      <c r="E552" s="85"/>
      <c r="F552" s="85"/>
      <c r="G552" s="85"/>
    </row>
    <row r="553" spans="1:7" ht="20.100000000000001" customHeight="1">
      <c r="A553" s="120" t="s">
        <v>482</v>
      </c>
      <c r="B553" s="120"/>
      <c r="C553" s="120"/>
      <c r="D553" s="120"/>
      <c r="E553" s="120"/>
      <c r="F553" s="120"/>
      <c r="G553" s="120"/>
    </row>
    <row r="554" spans="1:7" ht="15" customHeight="1">
      <c r="A554" s="121" t="s">
        <v>381</v>
      </c>
      <c r="B554" s="121"/>
      <c r="C554" s="122" t="s">
        <v>4</v>
      </c>
      <c r="D554" s="122" t="s">
        <v>336</v>
      </c>
      <c r="E554" s="122" t="s">
        <v>337</v>
      </c>
      <c r="F554" s="122" t="s">
        <v>338</v>
      </c>
      <c r="G554" s="122" t="s">
        <v>339</v>
      </c>
    </row>
    <row r="555" spans="1:7" ht="21" customHeight="1">
      <c r="A555" s="123" t="s">
        <v>141</v>
      </c>
      <c r="B555" s="124" t="s">
        <v>441</v>
      </c>
      <c r="C555" s="123" t="s">
        <v>382</v>
      </c>
      <c r="D555" s="123" t="s">
        <v>26</v>
      </c>
      <c r="E555" s="125">
        <v>1</v>
      </c>
      <c r="F555" s="86">
        <v>0</v>
      </c>
      <c r="G555" s="126">
        <f>TRUNC((E555*F555),2)</f>
        <v>0</v>
      </c>
    </row>
    <row r="556" spans="1:7" ht="15" customHeight="1">
      <c r="A556" s="85"/>
      <c r="B556" s="85"/>
      <c r="C556" s="85"/>
      <c r="D556" s="85"/>
      <c r="E556" s="127" t="s">
        <v>383</v>
      </c>
      <c r="F556" s="127"/>
      <c r="G556" s="128">
        <f>TRUNC((G555),2)</f>
        <v>0</v>
      </c>
    </row>
    <row r="557" spans="1:7" ht="15" customHeight="1">
      <c r="A557" s="85"/>
      <c r="B557" s="85"/>
      <c r="C557" s="85"/>
      <c r="D557" s="85"/>
      <c r="E557" s="129" t="s">
        <v>357</v>
      </c>
      <c r="F557" s="129"/>
      <c r="G557" s="130">
        <f>TRUNC((G556),2)</f>
        <v>0</v>
      </c>
    </row>
    <row r="558" spans="1:7" ht="9.9499999999999993" customHeight="1">
      <c r="A558" s="85"/>
      <c r="B558" s="85"/>
      <c r="C558" s="119"/>
      <c r="D558" s="119"/>
      <c r="E558" s="85"/>
      <c r="F558" s="85"/>
      <c r="G558" s="85"/>
    </row>
    <row r="559" spans="1:7" ht="20.100000000000001" customHeight="1">
      <c r="A559" s="120" t="s">
        <v>483</v>
      </c>
      <c r="B559" s="120"/>
      <c r="C559" s="120"/>
      <c r="D559" s="120"/>
      <c r="E559" s="120"/>
      <c r="F559" s="120"/>
      <c r="G559" s="120"/>
    </row>
    <row r="560" spans="1:7" ht="15" customHeight="1">
      <c r="A560" s="121" t="s">
        <v>381</v>
      </c>
      <c r="B560" s="121"/>
      <c r="C560" s="122" t="s">
        <v>4</v>
      </c>
      <c r="D560" s="122" t="s">
        <v>336</v>
      </c>
      <c r="E560" s="122" t="s">
        <v>337</v>
      </c>
      <c r="F560" s="122" t="s">
        <v>338</v>
      </c>
      <c r="G560" s="122" t="s">
        <v>339</v>
      </c>
    </row>
    <row r="561" spans="1:7" ht="21" customHeight="1">
      <c r="A561" s="123" t="s">
        <v>144</v>
      </c>
      <c r="B561" s="124" t="s">
        <v>443</v>
      </c>
      <c r="C561" s="123" t="s">
        <v>382</v>
      </c>
      <c r="D561" s="123" t="s">
        <v>26</v>
      </c>
      <c r="E561" s="125">
        <v>1</v>
      </c>
      <c r="F561" s="86">
        <v>0</v>
      </c>
      <c r="G561" s="126">
        <f>TRUNC((E561*F561),2)</f>
        <v>0</v>
      </c>
    </row>
    <row r="562" spans="1:7" ht="15" customHeight="1">
      <c r="A562" s="85"/>
      <c r="B562" s="85"/>
      <c r="C562" s="85"/>
      <c r="D562" s="85"/>
      <c r="E562" s="127" t="s">
        <v>383</v>
      </c>
      <c r="F562" s="127"/>
      <c r="G562" s="128">
        <f>TRUNC((G561),2)</f>
        <v>0</v>
      </c>
    </row>
    <row r="563" spans="1:7" ht="15" customHeight="1">
      <c r="A563" s="85"/>
      <c r="B563" s="85"/>
      <c r="C563" s="85"/>
      <c r="D563" s="85"/>
      <c r="E563" s="129" t="s">
        <v>357</v>
      </c>
      <c r="F563" s="129"/>
      <c r="G563" s="130">
        <f>TRUNC((G562),2)</f>
        <v>0</v>
      </c>
    </row>
    <row r="564" spans="1:7" ht="9.9499999999999993" customHeight="1">
      <c r="A564" s="85"/>
      <c r="B564" s="85"/>
      <c r="C564" s="119"/>
      <c r="D564" s="119"/>
      <c r="E564" s="85"/>
      <c r="F564" s="85"/>
      <c r="G564" s="85"/>
    </row>
    <row r="565" spans="1:7" ht="20.100000000000001" customHeight="1">
      <c r="A565" s="120" t="s">
        <v>484</v>
      </c>
      <c r="B565" s="120"/>
      <c r="C565" s="120"/>
      <c r="D565" s="120"/>
      <c r="E565" s="120"/>
      <c r="F565" s="120"/>
      <c r="G565" s="120"/>
    </row>
    <row r="566" spans="1:7" ht="15" customHeight="1">
      <c r="A566" s="121" t="s">
        <v>381</v>
      </c>
      <c r="B566" s="121"/>
      <c r="C566" s="122" t="s">
        <v>4</v>
      </c>
      <c r="D566" s="122" t="s">
        <v>336</v>
      </c>
      <c r="E566" s="122" t="s">
        <v>337</v>
      </c>
      <c r="F566" s="122" t="s">
        <v>338</v>
      </c>
      <c r="G566" s="122" t="s">
        <v>339</v>
      </c>
    </row>
    <row r="567" spans="1:7" ht="21" customHeight="1">
      <c r="A567" s="123" t="s">
        <v>138</v>
      </c>
      <c r="B567" s="124" t="s">
        <v>439</v>
      </c>
      <c r="C567" s="123" t="s">
        <v>382</v>
      </c>
      <c r="D567" s="123" t="s">
        <v>26</v>
      </c>
      <c r="E567" s="125">
        <v>1</v>
      </c>
      <c r="F567" s="86">
        <v>0</v>
      </c>
      <c r="G567" s="126">
        <f>TRUNC((E567*F567),2)</f>
        <v>0</v>
      </c>
    </row>
    <row r="568" spans="1:7" ht="15" customHeight="1">
      <c r="A568" s="85"/>
      <c r="B568" s="85"/>
      <c r="C568" s="85"/>
      <c r="D568" s="85"/>
      <c r="E568" s="127" t="s">
        <v>383</v>
      </c>
      <c r="F568" s="127"/>
      <c r="G568" s="128">
        <f>TRUNC((G567),2)</f>
        <v>0</v>
      </c>
    </row>
    <row r="569" spans="1:7" ht="15" customHeight="1">
      <c r="A569" s="85"/>
      <c r="B569" s="85"/>
      <c r="C569" s="85"/>
      <c r="D569" s="85"/>
      <c r="E569" s="129" t="s">
        <v>357</v>
      </c>
      <c r="F569" s="129"/>
      <c r="G569" s="130">
        <f>TRUNC((G568),2)</f>
        <v>0</v>
      </c>
    </row>
    <row r="570" spans="1:7" ht="9.9499999999999993" customHeight="1">
      <c r="A570" s="85"/>
      <c r="B570" s="85"/>
      <c r="C570" s="119"/>
      <c r="D570" s="119"/>
      <c r="E570" s="85"/>
      <c r="F570" s="85"/>
      <c r="G570" s="85"/>
    </row>
    <row r="571" spans="1:7" ht="20.100000000000001" customHeight="1">
      <c r="A571" s="120" t="s">
        <v>485</v>
      </c>
      <c r="B571" s="120"/>
      <c r="C571" s="120"/>
      <c r="D571" s="120"/>
      <c r="E571" s="120"/>
      <c r="F571" s="120"/>
      <c r="G571" s="120"/>
    </row>
    <row r="572" spans="1:7" ht="15" customHeight="1">
      <c r="A572" s="121" t="s">
        <v>381</v>
      </c>
      <c r="B572" s="121"/>
      <c r="C572" s="122" t="s">
        <v>4</v>
      </c>
      <c r="D572" s="122" t="s">
        <v>336</v>
      </c>
      <c r="E572" s="122" t="s">
        <v>337</v>
      </c>
      <c r="F572" s="122" t="s">
        <v>338</v>
      </c>
      <c r="G572" s="122" t="s">
        <v>339</v>
      </c>
    </row>
    <row r="573" spans="1:7" ht="21" customHeight="1">
      <c r="A573" s="123" t="s">
        <v>147</v>
      </c>
      <c r="B573" s="124" t="s">
        <v>445</v>
      </c>
      <c r="C573" s="123" t="s">
        <v>382</v>
      </c>
      <c r="D573" s="123" t="s">
        <v>26</v>
      </c>
      <c r="E573" s="125">
        <v>1</v>
      </c>
      <c r="F573" s="86">
        <v>0</v>
      </c>
      <c r="G573" s="126">
        <f>TRUNC((E573*F573),2)</f>
        <v>0</v>
      </c>
    </row>
    <row r="574" spans="1:7" ht="15" customHeight="1">
      <c r="A574" s="85"/>
      <c r="B574" s="85"/>
      <c r="C574" s="85"/>
      <c r="D574" s="85"/>
      <c r="E574" s="127" t="s">
        <v>383</v>
      </c>
      <c r="F574" s="127"/>
      <c r="G574" s="128">
        <f>TRUNC((G573),2)</f>
        <v>0</v>
      </c>
    </row>
    <row r="575" spans="1:7" ht="15" customHeight="1">
      <c r="A575" s="85"/>
      <c r="B575" s="85"/>
      <c r="C575" s="85"/>
      <c r="D575" s="85"/>
      <c r="E575" s="129" t="s">
        <v>357</v>
      </c>
      <c r="F575" s="129"/>
      <c r="G575" s="130">
        <f>TRUNC((G574),2)</f>
        <v>0</v>
      </c>
    </row>
    <row r="576" spans="1:7" ht="9.9499999999999993" customHeight="1">
      <c r="A576" s="85"/>
      <c r="B576" s="85"/>
      <c r="C576" s="119"/>
      <c r="D576" s="119"/>
      <c r="E576" s="85"/>
      <c r="F576" s="85"/>
      <c r="G576" s="85"/>
    </row>
    <row r="577" spans="1:7" ht="20.100000000000001" customHeight="1">
      <c r="A577" s="120" t="s">
        <v>486</v>
      </c>
      <c r="B577" s="120"/>
      <c r="C577" s="120"/>
      <c r="D577" s="120"/>
      <c r="E577" s="120"/>
      <c r="F577" s="120"/>
      <c r="G577" s="120"/>
    </row>
    <row r="578" spans="1:7" ht="15" customHeight="1">
      <c r="A578" s="121" t="s">
        <v>381</v>
      </c>
      <c r="B578" s="121"/>
      <c r="C578" s="122" t="s">
        <v>4</v>
      </c>
      <c r="D578" s="122" t="s">
        <v>336</v>
      </c>
      <c r="E578" s="122" t="s">
        <v>337</v>
      </c>
      <c r="F578" s="122" t="s">
        <v>338</v>
      </c>
      <c r="G578" s="122" t="s">
        <v>339</v>
      </c>
    </row>
    <row r="579" spans="1:7" ht="21" customHeight="1">
      <c r="A579" s="123" t="s">
        <v>150</v>
      </c>
      <c r="B579" s="124" t="s">
        <v>447</v>
      </c>
      <c r="C579" s="123" t="s">
        <v>382</v>
      </c>
      <c r="D579" s="123" t="s">
        <v>26</v>
      </c>
      <c r="E579" s="125">
        <v>1</v>
      </c>
      <c r="F579" s="86">
        <v>0</v>
      </c>
      <c r="G579" s="126">
        <f>TRUNC((E579*F579),2)</f>
        <v>0</v>
      </c>
    </row>
    <row r="580" spans="1:7" ht="15" customHeight="1">
      <c r="A580" s="85"/>
      <c r="B580" s="85"/>
      <c r="C580" s="85"/>
      <c r="D580" s="85"/>
      <c r="E580" s="127" t="s">
        <v>383</v>
      </c>
      <c r="F580" s="127"/>
      <c r="G580" s="128">
        <f>TRUNC((G579),2)</f>
        <v>0</v>
      </c>
    </row>
    <row r="581" spans="1:7" ht="15" customHeight="1">
      <c r="A581" s="85"/>
      <c r="B581" s="85"/>
      <c r="C581" s="85"/>
      <c r="D581" s="85"/>
      <c r="E581" s="129" t="s">
        <v>357</v>
      </c>
      <c r="F581" s="129"/>
      <c r="G581" s="130">
        <f>TRUNC((G580),2)</f>
        <v>0</v>
      </c>
    </row>
    <row r="582" spans="1:7" ht="9.9499999999999993" customHeight="1">
      <c r="A582" s="85"/>
      <c r="B582" s="85"/>
      <c r="C582" s="119"/>
      <c r="D582" s="119"/>
      <c r="E582" s="85"/>
      <c r="F582" s="85"/>
      <c r="G582" s="85"/>
    </row>
    <row r="583" spans="1:7" ht="20.100000000000001" customHeight="1">
      <c r="A583" s="120" t="s">
        <v>487</v>
      </c>
      <c r="B583" s="120"/>
      <c r="C583" s="120"/>
      <c r="D583" s="120"/>
      <c r="E583" s="120"/>
      <c r="F583" s="120"/>
      <c r="G583" s="120"/>
    </row>
    <row r="584" spans="1:7" ht="15" customHeight="1">
      <c r="A584" s="121" t="s">
        <v>381</v>
      </c>
      <c r="B584" s="121"/>
      <c r="C584" s="122" t="s">
        <v>4</v>
      </c>
      <c r="D584" s="122" t="s">
        <v>336</v>
      </c>
      <c r="E584" s="122" t="s">
        <v>337</v>
      </c>
      <c r="F584" s="122" t="s">
        <v>338</v>
      </c>
      <c r="G584" s="122" t="s">
        <v>339</v>
      </c>
    </row>
    <row r="585" spans="1:7" ht="21" customHeight="1">
      <c r="A585" s="123" t="s">
        <v>153</v>
      </c>
      <c r="B585" s="124" t="s">
        <v>449</v>
      </c>
      <c r="C585" s="123" t="s">
        <v>382</v>
      </c>
      <c r="D585" s="123" t="s">
        <v>26</v>
      </c>
      <c r="E585" s="125">
        <v>1</v>
      </c>
      <c r="F585" s="86">
        <v>0</v>
      </c>
      <c r="G585" s="126">
        <f>TRUNC((E585*F585),2)</f>
        <v>0</v>
      </c>
    </row>
    <row r="586" spans="1:7" ht="15" customHeight="1">
      <c r="A586" s="85"/>
      <c r="B586" s="85"/>
      <c r="C586" s="85"/>
      <c r="D586" s="85"/>
      <c r="E586" s="127" t="s">
        <v>383</v>
      </c>
      <c r="F586" s="127"/>
      <c r="G586" s="128">
        <f>TRUNC((G585),2)</f>
        <v>0</v>
      </c>
    </row>
    <row r="587" spans="1:7" ht="15" customHeight="1">
      <c r="A587" s="85"/>
      <c r="B587" s="85"/>
      <c r="C587" s="85"/>
      <c r="D587" s="85"/>
      <c r="E587" s="129" t="s">
        <v>357</v>
      </c>
      <c r="F587" s="129"/>
      <c r="G587" s="130">
        <f>TRUNC((G586),2)</f>
        <v>0</v>
      </c>
    </row>
    <row r="588" spans="1:7" ht="9.9499999999999993" customHeight="1">
      <c r="A588" s="85"/>
      <c r="B588" s="85"/>
      <c r="C588" s="119"/>
      <c r="D588" s="119"/>
      <c r="E588" s="85"/>
      <c r="F588" s="85"/>
      <c r="G588" s="85"/>
    </row>
    <row r="589" spans="1:7" ht="20.100000000000001" customHeight="1">
      <c r="A589" s="120" t="s">
        <v>488</v>
      </c>
      <c r="B589" s="120"/>
      <c r="C589" s="120"/>
      <c r="D589" s="120"/>
      <c r="E589" s="120"/>
      <c r="F589" s="120"/>
      <c r="G589" s="120"/>
    </row>
    <row r="590" spans="1:7" ht="15" customHeight="1">
      <c r="A590" s="121" t="s">
        <v>381</v>
      </c>
      <c r="B590" s="121"/>
      <c r="C590" s="122" t="s">
        <v>4</v>
      </c>
      <c r="D590" s="122" t="s">
        <v>336</v>
      </c>
      <c r="E590" s="122" t="s">
        <v>337</v>
      </c>
      <c r="F590" s="122" t="s">
        <v>338</v>
      </c>
      <c r="G590" s="122" t="s">
        <v>339</v>
      </c>
    </row>
    <row r="591" spans="1:7" ht="21" customHeight="1">
      <c r="A591" s="123" t="s">
        <v>156</v>
      </c>
      <c r="B591" s="124" t="s">
        <v>451</v>
      </c>
      <c r="C591" s="123" t="s">
        <v>382</v>
      </c>
      <c r="D591" s="123" t="s">
        <v>26</v>
      </c>
      <c r="E591" s="125">
        <v>1</v>
      </c>
      <c r="F591" s="86">
        <v>0</v>
      </c>
      <c r="G591" s="126">
        <f>TRUNC((E591*F591),2)</f>
        <v>0</v>
      </c>
    </row>
    <row r="592" spans="1:7" ht="15" customHeight="1">
      <c r="A592" s="85"/>
      <c r="B592" s="85"/>
      <c r="C592" s="85"/>
      <c r="D592" s="85"/>
      <c r="E592" s="127" t="s">
        <v>383</v>
      </c>
      <c r="F592" s="127"/>
      <c r="G592" s="128">
        <f>TRUNC((G591),2)</f>
        <v>0</v>
      </c>
    </row>
    <row r="593" spans="1:7" ht="15" customHeight="1">
      <c r="A593" s="85"/>
      <c r="B593" s="85"/>
      <c r="C593" s="85"/>
      <c r="D593" s="85"/>
      <c r="E593" s="129" t="s">
        <v>357</v>
      </c>
      <c r="F593" s="129"/>
      <c r="G593" s="130">
        <f>TRUNC((G592),2)</f>
        <v>0</v>
      </c>
    </row>
    <row r="594" spans="1:7" ht="9.9499999999999993" customHeight="1">
      <c r="A594" s="85"/>
      <c r="B594" s="85"/>
      <c r="C594" s="119"/>
      <c r="D594" s="119"/>
      <c r="E594" s="85"/>
      <c r="F594" s="85"/>
      <c r="G594" s="85"/>
    </row>
    <row r="595" spans="1:7" ht="20.100000000000001" customHeight="1">
      <c r="A595" s="120" t="s">
        <v>489</v>
      </c>
      <c r="B595" s="120"/>
      <c r="C595" s="120"/>
      <c r="D595" s="120"/>
      <c r="E595" s="120"/>
      <c r="F595" s="120"/>
      <c r="G595" s="120"/>
    </row>
    <row r="596" spans="1:7" ht="15" customHeight="1">
      <c r="A596" s="121" t="s">
        <v>381</v>
      </c>
      <c r="B596" s="121"/>
      <c r="C596" s="122" t="s">
        <v>4</v>
      </c>
      <c r="D596" s="122" t="s">
        <v>336</v>
      </c>
      <c r="E596" s="122" t="s">
        <v>337</v>
      </c>
      <c r="F596" s="122" t="s">
        <v>338</v>
      </c>
      <c r="G596" s="122" t="s">
        <v>339</v>
      </c>
    </row>
    <row r="597" spans="1:7" ht="21" customHeight="1">
      <c r="A597" s="123" t="s">
        <v>206</v>
      </c>
      <c r="B597" s="124" t="s">
        <v>490</v>
      </c>
      <c r="C597" s="123" t="s">
        <v>382</v>
      </c>
      <c r="D597" s="123" t="s">
        <v>26</v>
      </c>
      <c r="E597" s="125">
        <v>1</v>
      </c>
      <c r="F597" s="86">
        <v>0</v>
      </c>
      <c r="G597" s="126">
        <f>TRUNC((E597*F597),2)</f>
        <v>0</v>
      </c>
    </row>
    <row r="598" spans="1:7" ht="15" customHeight="1">
      <c r="A598" s="85"/>
      <c r="B598" s="85"/>
      <c r="C598" s="85"/>
      <c r="D598" s="85"/>
      <c r="E598" s="127" t="s">
        <v>383</v>
      </c>
      <c r="F598" s="127"/>
      <c r="G598" s="128">
        <f>TRUNC((G597),2)</f>
        <v>0</v>
      </c>
    </row>
    <row r="599" spans="1:7" ht="15" customHeight="1">
      <c r="A599" s="85"/>
      <c r="B599" s="85"/>
      <c r="C599" s="85"/>
      <c r="D599" s="85"/>
      <c r="E599" s="129" t="s">
        <v>357</v>
      </c>
      <c r="F599" s="129"/>
      <c r="G599" s="130">
        <f>TRUNC((G598),2)</f>
        <v>0</v>
      </c>
    </row>
    <row r="600" spans="1:7" ht="9.9499999999999993" customHeight="1">
      <c r="A600" s="85"/>
      <c r="B600" s="85"/>
      <c r="C600" s="119"/>
      <c r="D600" s="119"/>
      <c r="E600" s="85"/>
      <c r="F600" s="85"/>
      <c r="G600" s="85"/>
    </row>
    <row r="601" spans="1:7" ht="20.100000000000001" customHeight="1">
      <c r="A601" s="120" t="s">
        <v>491</v>
      </c>
      <c r="B601" s="120"/>
      <c r="C601" s="120"/>
      <c r="D601" s="120"/>
      <c r="E601" s="120"/>
      <c r="F601" s="120"/>
      <c r="G601" s="120"/>
    </row>
    <row r="602" spans="1:7" ht="15" customHeight="1">
      <c r="A602" s="121" t="s">
        <v>381</v>
      </c>
      <c r="B602" s="121"/>
      <c r="C602" s="122" t="s">
        <v>4</v>
      </c>
      <c r="D602" s="122" t="s">
        <v>336</v>
      </c>
      <c r="E602" s="122" t="s">
        <v>337</v>
      </c>
      <c r="F602" s="122" t="s">
        <v>338</v>
      </c>
      <c r="G602" s="122" t="s">
        <v>339</v>
      </c>
    </row>
    <row r="603" spans="1:7" ht="21" customHeight="1">
      <c r="A603" s="123" t="s">
        <v>209</v>
      </c>
      <c r="B603" s="124" t="s">
        <v>492</v>
      </c>
      <c r="C603" s="123" t="s">
        <v>382</v>
      </c>
      <c r="D603" s="123" t="s">
        <v>26</v>
      </c>
      <c r="E603" s="125">
        <v>1</v>
      </c>
      <c r="F603" s="86">
        <v>0</v>
      </c>
      <c r="G603" s="126">
        <f>TRUNC((E603*F603),2)</f>
        <v>0</v>
      </c>
    </row>
    <row r="604" spans="1:7" ht="15" customHeight="1">
      <c r="A604" s="85"/>
      <c r="B604" s="85"/>
      <c r="C604" s="85"/>
      <c r="D604" s="85"/>
      <c r="E604" s="127" t="s">
        <v>383</v>
      </c>
      <c r="F604" s="127"/>
      <c r="G604" s="128">
        <f>TRUNC((G603),2)</f>
        <v>0</v>
      </c>
    </row>
    <row r="605" spans="1:7" ht="15" customHeight="1">
      <c r="A605" s="85"/>
      <c r="B605" s="85"/>
      <c r="C605" s="85"/>
      <c r="D605" s="85"/>
      <c r="E605" s="129" t="s">
        <v>357</v>
      </c>
      <c r="F605" s="129"/>
      <c r="G605" s="130">
        <f>TRUNC((G604),2)</f>
        <v>0</v>
      </c>
    </row>
    <row r="606" spans="1:7" ht="9.9499999999999993" customHeight="1">
      <c r="A606" s="85"/>
      <c r="B606" s="85"/>
      <c r="C606" s="119"/>
      <c r="D606" s="119"/>
      <c r="E606" s="85"/>
      <c r="F606" s="85"/>
      <c r="G606" s="85"/>
    </row>
    <row r="607" spans="1:7" ht="20.100000000000001" customHeight="1">
      <c r="A607" s="120" t="s">
        <v>493</v>
      </c>
      <c r="B607" s="120"/>
      <c r="C607" s="120"/>
      <c r="D607" s="120"/>
      <c r="E607" s="120"/>
      <c r="F607" s="120"/>
      <c r="G607" s="120"/>
    </row>
    <row r="608" spans="1:7" ht="15" customHeight="1">
      <c r="A608" s="121" t="s">
        <v>381</v>
      </c>
      <c r="B608" s="121"/>
      <c r="C608" s="122" t="s">
        <v>4</v>
      </c>
      <c r="D608" s="122" t="s">
        <v>336</v>
      </c>
      <c r="E608" s="122" t="s">
        <v>337</v>
      </c>
      <c r="F608" s="122" t="s">
        <v>338</v>
      </c>
      <c r="G608" s="122" t="s">
        <v>339</v>
      </c>
    </row>
    <row r="609" spans="1:7" ht="21" customHeight="1">
      <c r="A609" s="123" t="s">
        <v>212</v>
      </c>
      <c r="B609" s="124" t="s">
        <v>494</v>
      </c>
      <c r="C609" s="123" t="s">
        <v>382</v>
      </c>
      <c r="D609" s="123" t="s">
        <v>26</v>
      </c>
      <c r="E609" s="125">
        <v>1</v>
      </c>
      <c r="F609" s="86">
        <v>0</v>
      </c>
      <c r="G609" s="126">
        <f>TRUNC((E609*F609),2)</f>
        <v>0</v>
      </c>
    </row>
    <row r="610" spans="1:7" ht="15" customHeight="1">
      <c r="A610" s="85"/>
      <c r="B610" s="85"/>
      <c r="C610" s="85"/>
      <c r="D610" s="85"/>
      <c r="E610" s="127" t="s">
        <v>383</v>
      </c>
      <c r="F610" s="127"/>
      <c r="G610" s="128">
        <f>TRUNC((G609),2)</f>
        <v>0</v>
      </c>
    </row>
    <row r="611" spans="1:7" ht="15" customHeight="1">
      <c r="A611" s="85"/>
      <c r="B611" s="85"/>
      <c r="C611" s="85"/>
      <c r="D611" s="85"/>
      <c r="E611" s="129" t="s">
        <v>357</v>
      </c>
      <c r="F611" s="129"/>
      <c r="G611" s="130">
        <f>TRUNC((G610),2)</f>
        <v>0</v>
      </c>
    </row>
    <row r="612" spans="1:7" ht="9.9499999999999993" customHeight="1">
      <c r="A612" s="85"/>
      <c r="B612" s="85"/>
      <c r="C612" s="119"/>
      <c r="D612" s="119"/>
      <c r="E612" s="85"/>
      <c r="F612" s="85"/>
      <c r="G612" s="85"/>
    </row>
    <row r="613" spans="1:7" ht="20.100000000000001" customHeight="1">
      <c r="A613" s="120" t="s">
        <v>495</v>
      </c>
      <c r="B613" s="120"/>
      <c r="C613" s="120"/>
      <c r="D613" s="120"/>
      <c r="E613" s="120"/>
      <c r="F613" s="120"/>
      <c r="G613" s="120"/>
    </row>
    <row r="614" spans="1:7" ht="15" customHeight="1">
      <c r="A614" s="121" t="s">
        <v>381</v>
      </c>
      <c r="B614" s="121"/>
      <c r="C614" s="122" t="s">
        <v>4</v>
      </c>
      <c r="D614" s="122" t="s">
        <v>336</v>
      </c>
      <c r="E614" s="122" t="s">
        <v>337</v>
      </c>
      <c r="F614" s="122" t="s">
        <v>338</v>
      </c>
      <c r="G614" s="122" t="s">
        <v>339</v>
      </c>
    </row>
    <row r="615" spans="1:7" ht="21" customHeight="1">
      <c r="A615" s="123" t="s">
        <v>215</v>
      </c>
      <c r="B615" s="124" t="s">
        <v>496</v>
      </c>
      <c r="C615" s="123" t="s">
        <v>382</v>
      </c>
      <c r="D615" s="123" t="s">
        <v>26</v>
      </c>
      <c r="E615" s="125">
        <v>1</v>
      </c>
      <c r="F615" s="86">
        <v>0</v>
      </c>
      <c r="G615" s="126">
        <f>TRUNC((E615*F615),2)</f>
        <v>0</v>
      </c>
    </row>
    <row r="616" spans="1:7" ht="15" customHeight="1">
      <c r="A616" s="85"/>
      <c r="B616" s="85"/>
      <c r="C616" s="85"/>
      <c r="D616" s="85"/>
      <c r="E616" s="127" t="s">
        <v>383</v>
      </c>
      <c r="F616" s="127"/>
      <c r="G616" s="128">
        <f>TRUNC((G615),2)</f>
        <v>0</v>
      </c>
    </row>
    <row r="617" spans="1:7" ht="15" customHeight="1">
      <c r="A617" s="85"/>
      <c r="B617" s="85"/>
      <c r="C617" s="85"/>
      <c r="D617" s="85"/>
      <c r="E617" s="129" t="s">
        <v>357</v>
      </c>
      <c r="F617" s="129"/>
      <c r="G617" s="130">
        <f>TRUNC((G616),2)</f>
        <v>0</v>
      </c>
    </row>
    <row r="618" spans="1:7" ht="9.9499999999999993" customHeight="1">
      <c r="A618" s="85"/>
      <c r="B618" s="85"/>
      <c r="C618" s="119"/>
      <c r="D618" s="119"/>
      <c r="E618" s="85"/>
      <c r="F618" s="85"/>
      <c r="G618" s="85"/>
    </row>
    <row r="619" spans="1:7" ht="20.100000000000001" customHeight="1">
      <c r="A619" s="120" t="s">
        <v>497</v>
      </c>
      <c r="B619" s="120"/>
      <c r="C619" s="120"/>
      <c r="D619" s="120"/>
      <c r="E619" s="120"/>
      <c r="F619" s="120"/>
      <c r="G619" s="120"/>
    </row>
    <row r="620" spans="1:7" ht="15" customHeight="1">
      <c r="A620" s="121" t="s">
        <v>381</v>
      </c>
      <c r="B620" s="121"/>
      <c r="C620" s="122" t="s">
        <v>4</v>
      </c>
      <c r="D620" s="122" t="s">
        <v>336</v>
      </c>
      <c r="E620" s="122" t="s">
        <v>337</v>
      </c>
      <c r="F620" s="122" t="s">
        <v>338</v>
      </c>
      <c r="G620" s="122" t="s">
        <v>339</v>
      </c>
    </row>
    <row r="621" spans="1:7" ht="21" customHeight="1">
      <c r="A621" s="123" t="s">
        <v>212</v>
      </c>
      <c r="B621" s="124" t="s">
        <v>494</v>
      </c>
      <c r="C621" s="123" t="s">
        <v>382</v>
      </c>
      <c r="D621" s="123" t="s">
        <v>26</v>
      </c>
      <c r="E621" s="125">
        <v>1</v>
      </c>
      <c r="F621" s="86">
        <v>0</v>
      </c>
      <c r="G621" s="126">
        <f>TRUNC((E621*F621),2)</f>
        <v>0</v>
      </c>
    </row>
    <row r="622" spans="1:7" ht="15" customHeight="1">
      <c r="A622" s="85"/>
      <c r="B622" s="85"/>
      <c r="C622" s="85"/>
      <c r="D622" s="85"/>
      <c r="E622" s="127" t="s">
        <v>383</v>
      </c>
      <c r="F622" s="127"/>
      <c r="G622" s="128">
        <f>TRUNC((G621),2)</f>
        <v>0</v>
      </c>
    </row>
    <row r="623" spans="1:7" ht="15" customHeight="1">
      <c r="A623" s="85"/>
      <c r="B623" s="85"/>
      <c r="C623" s="85"/>
      <c r="D623" s="85"/>
      <c r="E623" s="129" t="s">
        <v>357</v>
      </c>
      <c r="F623" s="129"/>
      <c r="G623" s="130">
        <f>TRUNC((G622),2)</f>
        <v>0</v>
      </c>
    </row>
    <row r="624" spans="1:7" ht="9.9499999999999993" customHeight="1">
      <c r="A624" s="85"/>
      <c r="B624" s="85"/>
      <c r="C624" s="119"/>
      <c r="D624" s="119"/>
      <c r="E624" s="85"/>
      <c r="F624" s="85"/>
      <c r="G624" s="85"/>
    </row>
    <row r="625" spans="1:7" ht="20.100000000000001" customHeight="1">
      <c r="A625" s="120" t="s">
        <v>498</v>
      </c>
      <c r="B625" s="120"/>
      <c r="C625" s="120"/>
      <c r="D625" s="120"/>
      <c r="E625" s="120"/>
      <c r="F625" s="120"/>
      <c r="G625" s="120"/>
    </row>
    <row r="626" spans="1:7" ht="15" customHeight="1">
      <c r="A626" s="121" t="s">
        <v>381</v>
      </c>
      <c r="B626" s="121"/>
      <c r="C626" s="122" t="s">
        <v>4</v>
      </c>
      <c r="D626" s="122" t="s">
        <v>336</v>
      </c>
      <c r="E626" s="122" t="s">
        <v>337</v>
      </c>
      <c r="F626" s="122" t="s">
        <v>338</v>
      </c>
      <c r="G626" s="122" t="s">
        <v>339</v>
      </c>
    </row>
    <row r="627" spans="1:7" ht="21" customHeight="1">
      <c r="A627" s="123" t="s">
        <v>219</v>
      </c>
      <c r="B627" s="124" t="s">
        <v>499</v>
      </c>
      <c r="C627" s="123" t="s">
        <v>382</v>
      </c>
      <c r="D627" s="123" t="s">
        <v>26</v>
      </c>
      <c r="E627" s="125">
        <v>1</v>
      </c>
      <c r="F627" s="86">
        <v>0</v>
      </c>
      <c r="G627" s="126">
        <f>TRUNC((E627*F627),2)</f>
        <v>0</v>
      </c>
    </row>
    <row r="628" spans="1:7" ht="15" customHeight="1">
      <c r="A628" s="85"/>
      <c r="B628" s="85"/>
      <c r="C628" s="85"/>
      <c r="D628" s="85"/>
      <c r="E628" s="127" t="s">
        <v>383</v>
      </c>
      <c r="F628" s="127"/>
      <c r="G628" s="128">
        <f>TRUNC((G627),2)</f>
        <v>0</v>
      </c>
    </row>
    <row r="629" spans="1:7" ht="15" customHeight="1">
      <c r="A629" s="85"/>
      <c r="B629" s="85"/>
      <c r="C629" s="85"/>
      <c r="D629" s="85"/>
      <c r="E629" s="129" t="s">
        <v>357</v>
      </c>
      <c r="F629" s="129"/>
      <c r="G629" s="130">
        <f>TRUNC((G628),2)</f>
        <v>0</v>
      </c>
    </row>
    <row r="630" spans="1:7" ht="9.9499999999999993" customHeight="1">
      <c r="A630" s="85"/>
      <c r="B630" s="85"/>
      <c r="C630" s="119"/>
      <c r="D630" s="119"/>
      <c r="E630" s="85"/>
      <c r="F630" s="85"/>
      <c r="G630" s="85"/>
    </row>
    <row r="631" spans="1:7" ht="20.100000000000001" customHeight="1">
      <c r="A631" s="120" t="s">
        <v>500</v>
      </c>
      <c r="B631" s="120"/>
      <c r="C631" s="120"/>
      <c r="D631" s="120"/>
      <c r="E631" s="120"/>
      <c r="F631" s="120"/>
      <c r="G631" s="120"/>
    </row>
    <row r="632" spans="1:7" ht="15" customHeight="1">
      <c r="A632" s="121" t="s">
        <v>381</v>
      </c>
      <c r="B632" s="121"/>
      <c r="C632" s="122" t="s">
        <v>4</v>
      </c>
      <c r="D632" s="122" t="s">
        <v>336</v>
      </c>
      <c r="E632" s="122" t="s">
        <v>337</v>
      </c>
      <c r="F632" s="122" t="s">
        <v>338</v>
      </c>
      <c r="G632" s="122" t="s">
        <v>339</v>
      </c>
    </row>
    <row r="633" spans="1:7" ht="21" customHeight="1">
      <c r="A633" s="123" t="s">
        <v>222</v>
      </c>
      <c r="B633" s="124" t="s">
        <v>501</v>
      </c>
      <c r="C633" s="123" t="s">
        <v>382</v>
      </c>
      <c r="D633" s="123" t="s">
        <v>26</v>
      </c>
      <c r="E633" s="125">
        <v>1</v>
      </c>
      <c r="F633" s="86">
        <v>0</v>
      </c>
      <c r="G633" s="126">
        <f>TRUNC((E633*F633),2)</f>
        <v>0</v>
      </c>
    </row>
    <row r="634" spans="1:7" ht="15" customHeight="1">
      <c r="A634" s="85"/>
      <c r="B634" s="85"/>
      <c r="C634" s="85"/>
      <c r="D634" s="85"/>
      <c r="E634" s="127" t="s">
        <v>383</v>
      </c>
      <c r="F634" s="127"/>
      <c r="G634" s="128">
        <f>TRUNC((G633),2)</f>
        <v>0</v>
      </c>
    </row>
    <row r="635" spans="1:7" ht="15" customHeight="1">
      <c r="A635" s="85"/>
      <c r="B635" s="85"/>
      <c r="C635" s="85"/>
      <c r="D635" s="85"/>
      <c r="E635" s="129" t="s">
        <v>357</v>
      </c>
      <c r="F635" s="129"/>
      <c r="G635" s="130">
        <f>TRUNC((G634),2)</f>
        <v>0</v>
      </c>
    </row>
    <row r="636" spans="1:7" ht="9.9499999999999993" customHeight="1">
      <c r="A636" s="85"/>
      <c r="B636" s="85"/>
      <c r="C636" s="119"/>
      <c r="D636" s="119"/>
      <c r="E636" s="85"/>
      <c r="F636" s="85"/>
      <c r="G636" s="85"/>
    </row>
    <row r="637" spans="1:7" ht="20.100000000000001" customHeight="1">
      <c r="A637" s="120" t="s">
        <v>502</v>
      </c>
      <c r="B637" s="120"/>
      <c r="C637" s="120"/>
      <c r="D637" s="120"/>
      <c r="E637" s="120"/>
      <c r="F637" s="120"/>
      <c r="G637" s="120"/>
    </row>
    <row r="638" spans="1:7" ht="15" customHeight="1">
      <c r="A638" s="121" t="s">
        <v>381</v>
      </c>
      <c r="B638" s="121"/>
      <c r="C638" s="122" t="s">
        <v>4</v>
      </c>
      <c r="D638" s="122" t="s">
        <v>336</v>
      </c>
      <c r="E638" s="122" t="s">
        <v>337</v>
      </c>
      <c r="F638" s="122" t="s">
        <v>338</v>
      </c>
      <c r="G638" s="122" t="s">
        <v>339</v>
      </c>
    </row>
    <row r="639" spans="1:7" ht="21" customHeight="1">
      <c r="A639" s="123" t="s">
        <v>225</v>
      </c>
      <c r="B639" s="124" t="s">
        <v>503</v>
      </c>
      <c r="C639" s="123" t="s">
        <v>382</v>
      </c>
      <c r="D639" s="123" t="s">
        <v>26</v>
      </c>
      <c r="E639" s="125">
        <v>1</v>
      </c>
      <c r="F639" s="86">
        <v>0</v>
      </c>
      <c r="G639" s="126">
        <f>TRUNC((E639*F639),2)</f>
        <v>0</v>
      </c>
    </row>
    <row r="640" spans="1:7" ht="15" customHeight="1">
      <c r="A640" s="85"/>
      <c r="B640" s="85"/>
      <c r="C640" s="85"/>
      <c r="D640" s="85"/>
      <c r="E640" s="127" t="s">
        <v>383</v>
      </c>
      <c r="F640" s="127"/>
      <c r="G640" s="128">
        <f>TRUNC((G639),2)</f>
        <v>0</v>
      </c>
    </row>
    <row r="641" spans="1:7" ht="15" customHeight="1">
      <c r="A641" s="85"/>
      <c r="B641" s="85"/>
      <c r="C641" s="85"/>
      <c r="D641" s="85"/>
      <c r="E641" s="129" t="s">
        <v>357</v>
      </c>
      <c r="F641" s="129"/>
      <c r="G641" s="130">
        <f>TRUNC((G640),2)</f>
        <v>0</v>
      </c>
    </row>
    <row r="642" spans="1:7" ht="9.9499999999999993" customHeight="1">
      <c r="A642" s="85"/>
      <c r="B642" s="85"/>
      <c r="C642" s="119"/>
      <c r="D642" s="119"/>
      <c r="E642" s="85"/>
      <c r="F642" s="85"/>
      <c r="G642" s="85"/>
    </row>
    <row r="643" spans="1:7" ht="20.100000000000001" customHeight="1">
      <c r="A643" s="120" t="s">
        <v>504</v>
      </c>
      <c r="B643" s="120"/>
      <c r="C643" s="120"/>
      <c r="D643" s="120"/>
      <c r="E643" s="120"/>
      <c r="F643" s="120"/>
      <c r="G643" s="120"/>
    </row>
    <row r="644" spans="1:7" ht="15" customHeight="1">
      <c r="A644" s="121" t="s">
        <v>381</v>
      </c>
      <c r="B644" s="121"/>
      <c r="C644" s="122" t="s">
        <v>4</v>
      </c>
      <c r="D644" s="122" t="s">
        <v>336</v>
      </c>
      <c r="E644" s="122" t="s">
        <v>337</v>
      </c>
      <c r="F644" s="122" t="s">
        <v>338</v>
      </c>
      <c r="G644" s="122" t="s">
        <v>339</v>
      </c>
    </row>
    <row r="645" spans="1:7" ht="21" customHeight="1">
      <c r="A645" s="123" t="s">
        <v>228</v>
      </c>
      <c r="B645" s="124" t="s">
        <v>505</v>
      </c>
      <c r="C645" s="123" t="s">
        <v>382</v>
      </c>
      <c r="D645" s="123" t="s">
        <v>26</v>
      </c>
      <c r="E645" s="125">
        <v>1</v>
      </c>
      <c r="F645" s="86">
        <v>0</v>
      </c>
      <c r="G645" s="126">
        <f>TRUNC((E645*F645),2)</f>
        <v>0</v>
      </c>
    </row>
    <row r="646" spans="1:7" ht="15" customHeight="1">
      <c r="A646" s="85"/>
      <c r="B646" s="85"/>
      <c r="C646" s="85"/>
      <c r="D646" s="85"/>
      <c r="E646" s="127" t="s">
        <v>383</v>
      </c>
      <c r="F646" s="127"/>
      <c r="G646" s="128">
        <f>TRUNC((G645),2)</f>
        <v>0</v>
      </c>
    </row>
    <row r="647" spans="1:7" ht="15" customHeight="1">
      <c r="A647" s="85"/>
      <c r="B647" s="85"/>
      <c r="C647" s="85"/>
      <c r="D647" s="85"/>
      <c r="E647" s="129" t="s">
        <v>357</v>
      </c>
      <c r="F647" s="129"/>
      <c r="G647" s="130">
        <f>TRUNC((G646),2)</f>
        <v>0</v>
      </c>
    </row>
    <row r="648" spans="1:7" ht="9.9499999999999993" customHeight="1">
      <c r="A648" s="85"/>
      <c r="B648" s="85"/>
      <c r="C648" s="119"/>
      <c r="D648" s="119"/>
      <c r="E648" s="85"/>
      <c r="F648" s="85"/>
      <c r="G648" s="85"/>
    </row>
    <row r="649" spans="1:7" ht="20.100000000000001" customHeight="1">
      <c r="A649" s="120" t="s">
        <v>506</v>
      </c>
      <c r="B649" s="120"/>
      <c r="C649" s="120"/>
      <c r="D649" s="120"/>
      <c r="E649" s="120"/>
      <c r="F649" s="120"/>
      <c r="G649" s="120"/>
    </row>
    <row r="650" spans="1:7" ht="15" customHeight="1">
      <c r="A650" s="121" t="s">
        <v>381</v>
      </c>
      <c r="B650" s="121"/>
      <c r="C650" s="122" t="s">
        <v>4</v>
      </c>
      <c r="D650" s="122" t="s">
        <v>336</v>
      </c>
      <c r="E650" s="122" t="s">
        <v>337</v>
      </c>
      <c r="F650" s="122" t="s">
        <v>338</v>
      </c>
      <c r="G650" s="122" t="s">
        <v>339</v>
      </c>
    </row>
    <row r="651" spans="1:7" ht="21" customHeight="1">
      <c r="A651" s="123" t="s">
        <v>231</v>
      </c>
      <c r="B651" s="124" t="s">
        <v>507</v>
      </c>
      <c r="C651" s="123" t="s">
        <v>382</v>
      </c>
      <c r="D651" s="123" t="s">
        <v>26</v>
      </c>
      <c r="E651" s="125">
        <v>1</v>
      </c>
      <c r="F651" s="86">
        <v>0</v>
      </c>
      <c r="G651" s="126">
        <f>TRUNC((E651*F651),2)</f>
        <v>0</v>
      </c>
    </row>
    <row r="652" spans="1:7" ht="15" customHeight="1">
      <c r="A652" s="85"/>
      <c r="B652" s="85"/>
      <c r="C652" s="85"/>
      <c r="D652" s="85"/>
      <c r="E652" s="127" t="s">
        <v>383</v>
      </c>
      <c r="F652" s="127"/>
      <c r="G652" s="128">
        <f>TRUNC((G651),2)</f>
        <v>0</v>
      </c>
    </row>
    <row r="653" spans="1:7" ht="15" customHeight="1">
      <c r="A653" s="85"/>
      <c r="B653" s="85"/>
      <c r="C653" s="85"/>
      <c r="D653" s="85"/>
      <c r="E653" s="129" t="s">
        <v>357</v>
      </c>
      <c r="F653" s="129"/>
      <c r="G653" s="130">
        <f>TRUNC((G652),2)</f>
        <v>0</v>
      </c>
    </row>
    <row r="654" spans="1:7" ht="9.9499999999999993" customHeight="1">
      <c r="A654" s="85"/>
      <c r="B654" s="85"/>
      <c r="C654" s="119"/>
      <c r="D654" s="119"/>
      <c r="E654" s="85"/>
      <c r="F654" s="85"/>
      <c r="G654" s="85"/>
    </row>
    <row r="655" spans="1:7" ht="20.100000000000001" customHeight="1">
      <c r="A655" s="120" t="s">
        <v>508</v>
      </c>
      <c r="B655" s="120"/>
      <c r="C655" s="120"/>
      <c r="D655" s="120"/>
      <c r="E655" s="120"/>
      <c r="F655" s="120"/>
      <c r="G655" s="120"/>
    </row>
    <row r="656" spans="1:7" ht="15" customHeight="1">
      <c r="A656" s="121" t="s">
        <v>381</v>
      </c>
      <c r="B656" s="121"/>
      <c r="C656" s="122" t="s">
        <v>4</v>
      </c>
      <c r="D656" s="122" t="s">
        <v>336</v>
      </c>
      <c r="E656" s="122" t="s">
        <v>337</v>
      </c>
      <c r="F656" s="122" t="s">
        <v>338</v>
      </c>
      <c r="G656" s="122" t="s">
        <v>339</v>
      </c>
    </row>
    <row r="657" spans="1:7" ht="21" customHeight="1">
      <c r="A657" s="123" t="s">
        <v>234</v>
      </c>
      <c r="B657" s="124" t="s">
        <v>509</v>
      </c>
      <c r="C657" s="123" t="s">
        <v>382</v>
      </c>
      <c r="D657" s="123" t="s">
        <v>26</v>
      </c>
      <c r="E657" s="125">
        <v>1</v>
      </c>
      <c r="F657" s="86">
        <v>0</v>
      </c>
      <c r="G657" s="126">
        <f>TRUNC((E657*F657),2)</f>
        <v>0</v>
      </c>
    </row>
    <row r="658" spans="1:7" ht="15" customHeight="1">
      <c r="A658" s="85"/>
      <c r="B658" s="85"/>
      <c r="C658" s="85"/>
      <c r="D658" s="85"/>
      <c r="E658" s="127" t="s">
        <v>383</v>
      </c>
      <c r="F658" s="127"/>
      <c r="G658" s="128">
        <f>TRUNC((G657),2)</f>
        <v>0</v>
      </c>
    </row>
    <row r="659" spans="1:7" ht="15" customHeight="1">
      <c r="A659" s="85"/>
      <c r="B659" s="85"/>
      <c r="C659" s="85"/>
      <c r="D659" s="85"/>
      <c r="E659" s="129" t="s">
        <v>357</v>
      </c>
      <c r="F659" s="129"/>
      <c r="G659" s="130">
        <f>TRUNC((G658),2)</f>
        <v>0</v>
      </c>
    </row>
    <row r="660" spans="1:7" ht="9.9499999999999993" customHeight="1">
      <c r="A660" s="85"/>
      <c r="B660" s="85"/>
      <c r="C660" s="119"/>
      <c r="D660" s="119"/>
      <c r="E660" s="85"/>
      <c r="F660" s="85"/>
      <c r="G660" s="85"/>
    </row>
    <row r="661" spans="1:7" ht="20.100000000000001" customHeight="1">
      <c r="A661" s="120" t="s">
        <v>510</v>
      </c>
      <c r="B661" s="120"/>
      <c r="C661" s="120"/>
      <c r="D661" s="120"/>
      <c r="E661" s="120"/>
      <c r="F661" s="120"/>
      <c r="G661" s="120"/>
    </row>
    <row r="662" spans="1:7" ht="15" customHeight="1">
      <c r="A662" s="121" t="s">
        <v>381</v>
      </c>
      <c r="B662" s="121"/>
      <c r="C662" s="122" t="s">
        <v>4</v>
      </c>
      <c r="D662" s="122" t="s">
        <v>336</v>
      </c>
      <c r="E662" s="122" t="s">
        <v>337</v>
      </c>
      <c r="F662" s="122" t="s">
        <v>338</v>
      </c>
      <c r="G662" s="122" t="s">
        <v>339</v>
      </c>
    </row>
    <row r="663" spans="1:7" ht="21" customHeight="1">
      <c r="A663" s="123" t="s">
        <v>237</v>
      </c>
      <c r="B663" s="124" t="s">
        <v>511</v>
      </c>
      <c r="C663" s="123" t="s">
        <v>382</v>
      </c>
      <c r="D663" s="123" t="s">
        <v>26</v>
      </c>
      <c r="E663" s="125">
        <v>1</v>
      </c>
      <c r="F663" s="86">
        <v>0</v>
      </c>
      <c r="G663" s="126">
        <f>TRUNC((E663*F663),2)</f>
        <v>0</v>
      </c>
    </row>
    <row r="664" spans="1:7" ht="15" customHeight="1">
      <c r="A664" s="85"/>
      <c r="B664" s="85"/>
      <c r="C664" s="85"/>
      <c r="D664" s="85"/>
      <c r="E664" s="127" t="s">
        <v>383</v>
      </c>
      <c r="F664" s="127"/>
      <c r="G664" s="128">
        <f>TRUNC((G663),2)</f>
        <v>0</v>
      </c>
    </row>
    <row r="665" spans="1:7" ht="15" customHeight="1">
      <c r="A665" s="85"/>
      <c r="B665" s="85"/>
      <c r="C665" s="85"/>
      <c r="D665" s="85"/>
      <c r="E665" s="129" t="s">
        <v>357</v>
      </c>
      <c r="F665" s="129"/>
      <c r="G665" s="130">
        <f>TRUNC((G664),2)</f>
        <v>0</v>
      </c>
    </row>
    <row r="666" spans="1:7" ht="9.9499999999999993" customHeight="1">
      <c r="A666" s="85"/>
      <c r="B666" s="85"/>
      <c r="C666" s="119"/>
      <c r="D666" s="119"/>
      <c r="E666" s="85"/>
      <c r="F666" s="85"/>
      <c r="G666" s="85"/>
    </row>
    <row r="667" spans="1:7" ht="20.100000000000001" customHeight="1">
      <c r="A667" s="120" t="s">
        <v>512</v>
      </c>
      <c r="B667" s="120"/>
      <c r="C667" s="120"/>
      <c r="D667" s="120"/>
      <c r="E667" s="120"/>
      <c r="F667" s="120"/>
      <c r="G667" s="120"/>
    </row>
    <row r="668" spans="1:7" ht="15" customHeight="1">
      <c r="A668" s="121" t="s">
        <v>381</v>
      </c>
      <c r="B668" s="121"/>
      <c r="C668" s="122" t="s">
        <v>4</v>
      </c>
      <c r="D668" s="122" t="s">
        <v>336</v>
      </c>
      <c r="E668" s="122" t="s">
        <v>337</v>
      </c>
      <c r="F668" s="122" t="s">
        <v>338</v>
      </c>
      <c r="G668" s="122" t="s">
        <v>339</v>
      </c>
    </row>
    <row r="669" spans="1:7" ht="21" customHeight="1">
      <c r="A669" s="123" t="s">
        <v>240</v>
      </c>
      <c r="B669" s="124" t="s">
        <v>513</v>
      </c>
      <c r="C669" s="123" t="s">
        <v>382</v>
      </c>
      <c r="D669" s="123" t="s">
        <v>26</v>
      </c>
      <c r="E669" s="125">
        <v>1</v>
      </c>
      <c r="F669" s="86">
        <v>0</v>
      </c>
      <c r="G669" s="126">
        <f>TRUNC((E669*F669),2)</f>
        <v>0</v>
      </c>
    </row>
    <row r="670" spans="1:7" ht="15" customHeight="1">
      <c r="A670" s="85"/>
      <c r="B670" s="85"/>
      <c r="C670" s="85"/>
      <c r="D670" s="85"/>
      <c r="E670" s="127" t="s">
        <v>383</v>
      </c>
      <c r="F670" s="127"/>
      <c r="G670" s="128">
        <f>TRUNC((G669),2)</f>
        <v>0</v>
      </c>
    </row>
    <row r="671" spans="1:7" ht="15" customHeight="1">
      <c r="A671" s="85"/>
      <c r="B671" s="85"/>
      <c r="C671" s="85"/>
      <c r="D671" s="85"/>
      <c r="E671" s="129" t="s">
        <v>357</v>
      </c>
      <c r="F671" s="129"/>
      <c r="G671" s="130">
        <f>TRUNC((G670),2)</f>
        <v>0</v>
      </c>
    </row>
    <row r="672" spans="1:7" ht="9.9499999999999993" customHeight="1">
      <c r="A672" s="85"/>
      <c r="B672" s="85"/>
      <c r="C672" s="119"/>
      <c r="D672" s="119"/>
      <c r="E672" s="85"/>
      <c r="F672" s="85"/>
      <c r="G672" s="85"/>
    </row>
    <row r="673" spans="1:7" ht="20.100000000000001" customHeight="1">
      <c r="A673" s="120" t="s">
        <v>514</v>
      </c>
      <c r="B673" s="120"/>
      <c r="C673" s="120"/>
      <c r="D673" s="120"/>
      <c r="E673" s="120"/>
      <c r="F673" s="120"/>
      <c r="G673" s="120"/>
    </row>
    <row r="674" spans="1:7" ht="15" customHeight="1">
      <c r="A674" s="121" t="s">
        <v>381</v>
      </c>
      <c r="B674" s="121"/>
      <c r="C674" s="122" t="s">
        <v>4</v>
      </c>
      <c r="D674" s="122" t="s">
        <v>336</v>
      </c>
      <c r="E674" s="122" t="s">
        <v>337</v>
      </c>
      <c r="F674" s="122" t="s">
        <v>338</v>
      </c>
      <c r="G674" s="122" t="s">
        <v>339</v>
      </c>
    </row>
    <row r="675" spans="1:7" ht="21" customHeight="1">
      <c r="A675" s="123" t="s">
        <v>237</v>
      </c>
      <c r="B675" s="124" t="s">
        <v>511</v>
      </c>
      <c r="C675" s="123" t="s">
        <v>382</v>
      </c>
      <c r="D675" s="123" t="s">
        <v>26</v>
      </c>
      <c r="E675" s="125">
        <v>1</v>
      </c>
      <c r="F675" s="86">
        <v>0</v>
      </c>
      <c r="G675" s="126">
        <f>TRUNC((E675*F675),2)</f>
        <v>0</v>
      </c>
    </row>
    <row r="676" spans="1:7" ht="15" customHeight="1">
      <c r="A676" s="85"/>
      <c r="B676" s="85"/>
      <c r="C676" s="85"/>
      <c r="D676" s="85"/>
      <c r="E676" s="127" t="s">
        <v>383</v>
      </c>
      <c r="F676" s="127"/>
      <c r="G676" s="128">
        <f>TRUNC((G675),2)</f>
        <v>0</v>
      </c>
    </row>
    <row r="677" spans="1:7" ht="15" customHeight="1">
      <c r="A677" s="85"/>
      <c r="B677" s="85"/>
      <c r="C677" s="85"/>
      <c r="D677" s="85"/>
      <c r="E677" s="129" t="s">
        <v>357</v>
      </c>
      <c r="F677" s="129"/>
      <c r="G677" s="130">
        <f>TRUNC((G676),2)</f>
        <v>0</v>
      </c>
    </row>
    <row r="678" spans="1:7" ht="9.9499999999999993" customHeight="1">
      <c r="A678" s="85"/>
      <c r="B678" s="85"/>
      <c r="C678" s="119"/>
      <c r="D678" s="119"/>
      <c r="E678" s="85"/>
      <c r="F678" s="85"/>
      <c r="G678" s="85"/>
    </row>
    <row r="679" spans="1:7" ht="20.100000000000001" customHeight="1">
      <c r="A679" s="120" t="s">
        <v>515</v>
      </c>
      <c r="B679" s="120"/>
      <c r="C679" s="120"/>
      <c r="D679" s="120"/>
      <c r="E679" s="120"/>
      <c r="F679" s="120"/>
      <c r="G679" s="120"/>
    </row>
    <row r="680" spans="1:7" ht="15" customHeight="1">
      <c r="A680" s="121" t="s">
        <v>381</v>
      </c>
      <c r="B680" s="121"/>
      <c r="C680" s="122" t="s">
        <v>4</v>
      </c>
      <c r="D680" s="122" t="s">
        <v>336</v>
      </c>
      <c r="E680" s="122" t="s">
        <v>337</v>
      </c>
      <c r="F680" s="122" t="s">
        <v>338</v>
      </c>
      <c r="G680" s="122" t="s">
        <v>339</v>
      </c>
    </row>
    <row r="681" spans="1:7" ht="21" customHeight="1">
      <c r="A681" s="123" t="s">
        <v>244</v>
      </c>
      <c r="B681" s="124" t="s">
        <v>516</v>
      </c>
      <c r="C681" s="123" t="s">
        <v>382</v>
      </c>
      <c r="D681" s="123" t="s">
        <v>26</v>
      </c>
      <c r="E681" s="125">
        <v>1</v>
      </c>
      <c r="F681" s="86">
        <v>0</v>
      </c>
      <c r="G681" s="126">
        <f>TRUNC((E681*F681),2)</f>
        <v>0</v>
      </c>
    </row>
    <row r="682" spans="1:7" ht="15" customHeight="1">
      <c r="A682" s="85"/>
      <c r="B682" s="85"/>
      <c r="C682" s="85"/>
      <c r="D682" s="85"/>
      <c r="E682" s="127" t="s">
        <v>383</v>
      </c>
      <c r="F682" s="127"/>
      <c r="G682" s="128">
        <f>TRUNC((G681),2)</f>
        <v>0</v>
      </c>
    </row>
    <row r="683" spans="1:7" ht="15" customHeight="1">
      <c r="A683" s="85"/>
      <c r="B683" s="85"/>
      <c r="C683" s="85"/>
      <c r="D683" s="85"/>
      <c r="E683" s="129" t="s">
        <v>357</v>
      </c>
      <c r="F683" s="129"/>
      <c r="G683" s="130">
        <f>TRUNC((G682),2)</f>
        <v>0</v>
      </c>
    </row>
    <row r="684" spans="1:7" ht="9.9499999999999993" customHeight="1">
      <c r="A684" s="85"/>
      <c r="B684" s="85"/>
      <c r="C684" s="119"/>
      <c r="D684" s="119"/>
      <c r="E684" s="85"/>
      <c r="F684" s="85"/>
      <c r="G684" s="85"/>
    </row>
    <row r="685" spans="1:7" ht="20.100000000000001" customHeight="1">
      <c r="A685" s="120" t="s">
        <v>517</v>
      </c>
      <c r="B685" s="120"/>
      <c r="C685" s="120"/>
      <c r="D685" s="120"/>
      <c r="E685" s="120"/>
      <c r="F685" s="120"/>
      <c r="G685" s="120"/>
    </row>
    <row r="686" spans="1:7" ht="15" customHeight="1">
      <c r="A686" s="121" t="s">
        <v>381</v>
      </c>
      <c r="B686" s="121"/>
      <c r="C686" s="122" t="s">
        <v>4</v>
      </c>
      <c r="D686" s="122" t="s">
        <v>336</v>
      </c>
      <c r="E686" s="122" t="s">
        <v>337</v>
      </c>
      <c r="F686" s="122" t="s">
        <v>338</v>
      </c>
      <c r="G686" s="122" t="s">
        <v>339</v>
      </c>
    </row>
    <row r="687" spans="1:7" ht="21" customHeight="1">
      <c r="A687" s="123" t="s">
        <v>247</v>
      </c>
      <c r="B687" s="124" t="s">
        <v>518</v>
      </c>
      <c r="C687" s="123" t="s">
        <v>382</v>
      </c>
      <c r="D687" s="123" t="s">
        <v>26</v>
      </c>
      <c r="E687" s="125">
        <v>1</v>
      </c>
      <c r="F687" s="86">
        <v>0</v>
      </c>
      <c r="G687" s="126">
        <f>TRUNC((E687*F687),2)</f>
        <v>0</v>
      </c>
    </row>
    <row r="688" spans="1:7" ht="15" customHeight="1">
      <c r="A688" s="85"/>
      <c r="B688" s="85"/>
      <c r="C688" s="85"/>
      <c r="D688" s="85"/>
      <c r="E688" s="127" t="s">
        <v>383</v>
      </c>
      <c r="F688" s="127"/>
      <c r="G688" s="128">
        <f>TRUNC((G687),2)</f>
        <v>0</v>
      </c>
    </row>
    <row r="689" spans="1:7" ht="15" customHeight="1">
      <c r="A689" s="85"/>
      <c r="B689" s="85"/>
      <c r="C689" s="85"/>
      <c r="D689" s="85"/>
      <c r="E689" s="129" t="s">
        <v>357</v>
      </c>
      <c r="F689" s="129"/>
      <c r="G689" s="130">
        <f>TRUNC((G688),2)</f>
        <v>0</v>
      </c>
    </row>
    <row r="690" spans="1:7" ht="9.9499999999999993" customHeight="1">
      <c r="A690" s="85"/>
      <c r="B690" s="85"/>
      <c r="C690" s="119"/>
      <c r="D690" s="119"/>
      <c r="E690" s="85"/>
      <c r="F690" s="85"/>
      <c r="G690" s="85"/>
    </row>
    <row r="691" spans="1:7" ht="20.100000000000001" customHeight="1">
      <c r="A691" s="120" t="s">
        <v>519</v>
      </c>
      <c r="B691" s="120"/>
      <c r="C691" s="120"/>
      <c r="D691" s="120"/>
      <c r="E691" s="120"/>
      <c r="F691" s="120"/>
      <c r="G691" s="120"/>
    </row>
    <row r="692" spans="1:7" ht="15" customHeight="1">
      <c r="A692" s="121" t="s">
        <v>381</v>
      </c>
      <c r="B692" s="121"/>
      <c r="C692" s="122" t="s">
        <v>4</v>
      </c>
      <c r="D692" s="122" t="s">
        <v>336</v>
      </c>
      <c r="E692" s="122" t="s">
        <v>337</v>
      </c>
      <c r="F692" s="122" t="s">
        <v>338</v>
      </c>
      <c r="G692" s="122" t="s">
        <v>339</v>
      </c>
    </row>
    <row r="693" spans="1:7" ht="21" customHeight="1">
      <c r="A693" s="123" t="s">
        <v>250</v>
      </c>
      <c r="B693" s="124" t="s">
        <v>520</v>
      </c>
      <c r="C693" s="123" t="s">
        <v>382</v>
      </c>
      <c r="D693" s="123" t="s">
        <v>26</v>
      </c>
      <c r="E693" s="125">
        <v>1</v>
      </c>
      <c r="F693" s="86">
        <v>0</v>
      </c>
      <c r="G693" s="126">
        <f>TRUNC((E693*F693),2)</f>
        <v>0</v>
      </c>
    </row>
    <row r="694" spans="1:7" ht="15" customHeight="1">
      <c r="A694" s="85"/>
      <c r="B694" s="85"/>
      <c r="C694" s="85"/>
      <c r="D694" s="85"/>
      <c r="E694" s="127" t="s">
        <v>383</v>
      </c>
      <c r="F694" s="127"/>
      <c r="G694" s="128">
        <f>TRUNC((G693),2)</f>
        <v>0</v>
      </c>
    </row>
    <row r="695" spans="1:7" ht="15" customHeight="1">
      <c r="A695" s="85"/>
      <c r="B695" s="85"/>
      <c r="C695" s="85"/>
      <c r="D695" s="85"/>
      <c r="E695" s="129" t="s">
        <v>357</v>
      </c>
      <c r="F695" s="129"/>
      <c r="G695" s="130">
        <f>TRUNC((G694),2)</f>
        <v>0</v>
      </c>
    </row>
    <row r="696" spans="1:7" ht="9.9499999999999993" customHeight="1">
      <c r="A696" s="85"/>
      <c r="B696" s="85"/>
      <c r="C696" s="119"/>
      <c r="D696" s="119"/>
      <c r="E696" s="85"/>
      <c r="F696" s="85"/>
      <c r="G696" s="85"/>
    </row>
    <row r="697" spans="1:7" ht="20.100000000000001" customHeight="1">
      <c r="A697" s="120" t="s">
        <v>521</v>
      </c>
      <c r="B697" s="120"/>
      <c r="C697" s="120"/>
      <c r="D697" s="120"/>
      <c r="E697" s="120"/>
      <c r="F697" s="120"/>
      <c r="G697" s="120"/>
    </row>
    <row r="698" spans="1:7" ht="15" customHeight="1">
      <c r="A698" s="121" t="s">
        <v>381</v>
      </c>
      <c r="B698" s="121"/>
      <c r="C698" s="122" t="s">
        <v>4</v>
      </c>
      <c r="D698" s="122" t="s">
        <v>336</v>
      </c>
      <c r="E698" s="122" t="s">
        <v>337</v>
      </c>
      <c r="F698" s="122" t="s">
        <v>338</v>
      </c>
      <c r="G698" s="122" t="s">
        <v>339</v>
      </c>
    </row>
    <row r="699" spans="1:7" ht="21" customHeight="1">
      <c r="A699" s="123" t="s">
        <v>253</v>
      </c>
      <c r="B699" s="124" t="s">
        <v>522</v>
      </c>
      <c r="C699" s="123" t="s">
        <v>382</v>
      </c>
      <c r="D699" s="123" t="s">
        <v>26</v>
      </c>
      <c r="E699" s="125">
        <v>1</v>
      </c>
      <c r="F699" s="86">
        <v>0</v>
      </c>
      <c r="G699" s="126">
        <f>TRUNC((E699*F699),2)</f>
        <v>0</v>
      </c>
    </row>
    <row r="700" spans="1:7" ht="15" customHeight="1">
      <c r="A700" s="85"/>
      <c r="B700" s="85"/>
      <c r="C700" s="85"/>
      <c r="D700" s="85"/>
      <c r="E700" s="127" t="s">
        <v>383</v>
      </c>
      <c r="F700" s="127"/>
      <c r="G700" s="128">
        <f>TRUNC((G699),2)</f>
        <v>0</v>
      </c>
    </row>
    <row r="701" spans="1:7" ht="15" customHeight="1">
      <c r="A701" s="85"/>
      <c r="B701" s="85"/>
      <c r="C701" s="85"/>
      <c r="D701" s="85"/>
      <c r="E701" s="129" t="s">
        <v>357</v>
      </c>
      <c r="F701" s="129"/>
      <c r="G701" s="130">
        <f>TRUNC((G700),2)</f>
        <v>0</v>
      </c>
    </row>
    <row r="702" spans="1:7" ht="9.9499999999999993" customHeight="1">
      <c r="A702" s="85"/>
      <c r="B702" s="85"/>
      <c r="C702" s="119"/>
      <c r="D702" s="119"/>
      <c r="E702" s="85"/>
      <c r="F702" s="85"/>
      <c r="G702" s="85"/>
    </row>
    <row r="703" spans="1:7" ht="20.100000000000001" customHeight="1">
      <c r="A703" s="120" t="s">
        <v>523</v>
      </c>
      <c r="B703" s="120"/>
      <c r="C703" s="120"/>
      <c r="D703" s="120"/>
      <c r="E703" s="120"/>
      <c r="F703" s="120"/>
      <c r="G703" s="120"/>
    </row>
    <row r="704" spans="1:7" ht="15" customHeight="1">
      <c r="A704" s="121" t="s">
        <v>335</v>
      </c>
      <c r="B704" s="121"/>
      <c r="C704" s="122" t="s">
        <v>4</v>
      </c>
      <c r="D704" s="122" t="s">
        <v>336</v>
      </c>
      <c r="E704" s="122" t="s">
        <v>337</v>
      </c>
      <c r="F704" s="122" t="s">
        <v>338</v>
      </c>
      <c r="G704" s="122" t="s">
        <v>339</v>
      </c>
    </row>
    <row r="705" spans="1:7" ht="21" customHeight="1">
      <c r="A705" s="123" t="s">
        <v>340</v>
      </c>
      <c r="B705" s="124" t="s">
        <v>341</v>
      </c>
      <c r="C705" s="123" t="s">
        <v>14</v>
      </c>
      <c r="D705" s="123" t="s">
        <v>15</v>
      </c>
      <c r="E705" s="125">
        <v>1</v>
      </c>
      <c r="F705" s="86">
        <v>0</v>
      </c>
      <c r="G705" s="126">
        <f>TRUNC((E705*F705),2)</f>
        <v>0</v>
      </c>
    </row>
    <row r="706" spans="1:7" ht="21" customHeight="1">
      <c r="A706" s="123" t="s">
        <v>342</v>
      </c>
      <c r="B706" s="124" t="s">
        <v>343</v>
      </c>
      <c r="C706" s="123" t="s">
        <v>14</v>
      </c>
      <c r="D706" s="123" t="s">
        <v>15</v>
      </c>
      <c r="E706" s="125">
        <v>1</v>
      </c>
      <c r="F706" s="86">
        <v>0</v>
      </c>
      <c r="G706" s="126">
        <f t="shared" ref="G706:G707" si="10">TRUNC((E706*F706),2)</f>
        <v>0</v>
      </c>
    </row>
    <row r="707" spans="1:7" ht="21" customHeight="1">
      <c r="A707" s="123" t="s">
        <v>344</v>
      </c>
      <c r="B707" s="124" t="s">
        <v>345</v>
      </c>
      <c r="C707" s="123" t="s">
        <v>14</v>
      </c>
      <c r="D707" s="123" t="s">
        <v>15</v>
      </c>
      <c r="E707" s="125">
        <v>1</v>
      </c>
      <c r="F707" s="86">
        <v>0</v>
      </c>
      <c r="G707" s="126">
        <f t="shared" si="10"/>
        <v>0</v>
      </c>
    </row>
    <row r="708" spans="1:7" ht="21" customHeight="1">
      <c r="A708" s="123" t="s">
        <v>346</v>
      </c>
      <c r="B708" s="124" t="s">
        <v>347</v>
      </c>
      <c r="C708" s="123" t="s">
        <v>14</v>
      </c>
      <c r="D708" s="123" t="s">
        <v>15</v>
      </c>
      <c r="E708" s="125">
        <v>1</v>
      </c>
      <c r="F708" s="86">
        <v>0</v>
      </c>
      <c r="G708" s="126">
        <f>TRUNC((E708*F708),2)</f>
        <v>0</v>
      </c>
    </row>
    <row r="709" spans="1:7" ht="15" customHeight="1">
      <c r="A709" s="85"/>
      <c r="B709" s="85"/>
      <c r="C709" s="85"/>
      <c r="D709" s="85"/>
      <c r="E709" s="127" t="s">
        <v>348</v>
      </c>
      <c r="F709" s="127"/>
      <c r="G709" s="128">
        <f>TRUNC((SUM(G705:G708)),2)</f>
        <v>0</v>
      </c>
    </row>
    <row r="710" spans="1:7" ht="15" customHeight="1">
      <c r="A710" s="121" t="s">
        <v>349</v>
      </c>
      <c r="B710" s="121"/>
      <c r="C710" s="122" t="s">
        <v>4</v>
      </c>
      <c r="D710" s="122" t="s">
        <v>336</v>
      </c>
      <c r="E710" s="122" t="s">
        <v>337</v>
      </c>
      <c r="F710" s="122" t="s">
        <v>338</v>
      </c>
      <c r="G710" s="122" t="s">
        <v>339</v>
      </c>
    </row>
    <row r="711" spans="1:7" ht="15" customHeight="1">
      <c r="A711" s="123" t="s">
        <v>350</v>
      </c>
      <c r="B711" s="124" t="s">
        <v>351</v>
      </c>
      <c r="C711" s="123" t="s">
        <v>14</v>
      </c>
      <c r="D711" s="123" t="s">
        <v>15</v>
      </c>
      <c r="E711" s="125">
        <v>1</v>
      </c>
      <c r="F711" s="86">
        <v>0</v>
      </c>
      <c r="G711" s="126">
        <f>TRUNC((E711*F711),2)</f>
        <v>0</v>
      </c>
    </row>
    <row r="712" spans="1:7" ht="15" customHeight="1">
      <c r="A712" s="85"/>
      <c r="B712" s="85"/>
      <c r="C712" s="85"/>
      <c r="D712" s="85"/>
      <c r="E712" s="127" t="s">
        <v>352</v>
      </c>
      <c r="F712" s="127"/>
      <c r="G712" s="128">
        <f>TRUNC((G711),2)</f>
        <v>0</v>
      </c>
    </row>
    <row r="713" spans="1:7" ht="15" customHeight="1">
      <c r="A713" s="121" t="s">
        <v>353</v>
      </c>
      <c r="B713" s="121"/>
      <c r="C713" s="122" t="s">
        <v>4</v>
      </c>
      <c r="D713" s="122" t="s">
        <v>336</v>
      </c>
      <c r="E713" s="122" t="s">
        <v>337</v>
      </c>
      <c r="F713" s="122" t="s">
        <v>338</v>
      </c>
      <c r="G713" s="122" t="s">
        <v>339</v>
      </c>
    </row>
    <row r="714" spans="1:7" ht="21" customHeight="1">
      <c r="A714" s="123" t="s">
        <v>354</v>
      </c>
      <c r="B714" s="124" t="s">
        <v>355</v>
      </c>
      <c r="C714" s="123" t="s">
        <v>14</v>
      </c>
      <c r="D714" s="123" t="s">
        <v>15</v>
      </c>
      <c r="E714" s="125">
        <v>1</v>
      </c>
      <c r="F714" s="86">
        <v>0</v>
      </c>
      <c r="G714" s="126">
        <f>TRUNC((E714*F714),2)</f>
        <v>0</v>
      </c>
    </row>
    <row r="715" spans="1:7" ht="15" customHeight="1">
      <c r="A715" s="85"/>
      <c r="B715" s="85"/>
      <c r="C715" s="85"/>
      <c r="D715" s="85"/>
      <c r="E715" s="127" t="s">
        <v>356</v>
      </c>
      <c r="F715" s="127"/>
      <c r="G715" s="128">
        <f>TRUNC((G714),2)</f>
        <v>0</v>
      </c>
    </row>
    <row r="716" spans="1:7" ht="15" customHeight="1">
      <c r="A716" s="85"/>
      <c r="B716" s="85"/>
      <c r="C716" s="85"/>
      <c r="D716" s="85"/>
      <c r="E716" s="129" t="s">
        <v>357</v>
      </c>
      <c r="F716" s="129"/>
      <c r="G716" s="130">
        <f>TRUNC((G709+G712+G715),2)</f>
        <v>0</v>
      </c>
    </row>
    <row r="717" spans="1:7" ht="9.9499999999999993" customHeight="1">
      <c r="A717" s="85"/>
      <c r="B717" s="85"/>
      <c r="C717" s="119"/>
      <c r="D717" s="119"/>
      <c r="E717" s="85"/>
      <c r="F717" s="85"/>
      <c r="G717" s="85"/>
    </row>
    <row r="718" spans="1:7" ht="20.100000000000001" customHeight="1">
      <c r="A718" s="120" t="s">
        <v>524</v>
      </c>
      <c r="B718" s="120"/>
      <c r="C718" s="120"/>
      <c r="D718" s="120"/>
      <c r="E718" s="120"/>
      <c r="F718" s="120"/>
      <c r="G718" s="120"/>
    </row>
    <row r="719" spans="1:7" ht="15" customHeight="1">
      <c r="A719" s="121" t="s">
        <v>335</v>
      </c>
      <c r="B719" s="121"/>
      <c r="C719" s="122" t="s">
        <v>4</v>
      </c>
      <c r="D719" s="122" t="s">
        <v>336</v>
      </c>
      <c r="E719" s="122" t="s">
        <v>337</v>
      </c>
      <c r="F719" s="122" t="s">
        <v>338</v>
      </c>
      <c r="G719" s="122" t="s">
        <v>339</v>
      </c>
    </row>
    <row r="720" spans="1:7" ht="21" customHeight="1">
      <c r="A720" s="123" t="s">
        <v>359</v>
      </c>
      <c r="B720" s="124" t="s">
        <v>360</v>
      </c>
      <c r="C720" s="123" t="s">
        <v>14</v>
      </c>
      <c r="D720" s="123" t="s">
        <v>15</v>
      </c>
      <c r="E720" s="125">
        <v>1</v>
      </c>
      <c r="F720" s="86">
        <v>0</v>
      </c>
      <c r="G720" s="126">
        <f t="shared" ref="G720:G725" si="11">TRUNC((E720*F720),2)</f>
        <v>0</v>
      </c>
    </row>
    <row r="721" spans="1:7" ht="21" customHeight="1">
      <c r="A721" s="123" t="s">
        <v>372</v>
      </c>
      <c r="B721" s="124" t="s">
        <v>373</v>
      </c>
      <c r="C721" s="123" t="s">
        <v>14</v>
      </c>
      <c r="D721" s="123" t="s">
        <v>15</v>
      </c>
      <c r="E721" s="125">
        <v>1</v>
      </c>
      <c r="F721" s="86">
        <v>0</v>
      </c>
      <c r="G721" s="126">
        <f t="shared" si="11"/>
        <v>0</v>
      </c>
    </row>
    <row r="722" spans="1:7" ht="21" customHeight="1">
      <c r="A722" s="123" t="s">
        <v>342</v>
      </c>
      <c r="B722" s="124" t="s">
        <v>343</v>
      </c>
      <c r="C722" s="123" t="s">
        <v>14</v>
      </c>
      <c r="D722" s="123" t="s">
        <v>15</v>
      </c>
      <c r="E722" s="125">
        <v>1</v>
      </c>
      <c r="F722" s="86">
        <v>0</v>
      </c>
      <c r="G722" s="126">
        <f t="shared" si="11"/>
        <v>0</v>
      </c>
    </row>
    <row r="723" spans="1:7" ht="21" customHeight="1">
      <c r="A723" s="123" t="s">
        <v>374</v>
      </c>
      <c r="B723" s="124" t="s">
        <v>375</v>
      </c>
      <c r="C723" s="123" t="s">
        <v>14</v>
      </c>
      <c r="D723" s="123" t="s">
        <v>15</v>
      </c>
      <c r="E723" s="125">
        <v>1</v>
      </c>
      <c r="F723" s="86">
        <v>0</v>
      </c>
      <c r="G723" s="126">
        <f t="shared" si="11"/>
        <v>0</v>
      </c>
    </row>
    <row r="724" spans="1:7" ht="21" customHeight="1">
      <c r="A724" s="123" t="s">
        <v>346</v>
      </c>
      <c r="B724" s="124" t="s">
        <v>347</v>
      </c>
      <c r="C724" s="123" t="s">
        <v>14</v>
      </c>
      <c r="D724" s="123" t="s">
        <v>15</v>
      </c>
      <c r="E724" s="125">
        <v>1</v>
      </c>
      <c r="F724" s="86">
        <v>0</v>
      </c>
      <c r="G724" s="126">
        <f t="shared" si="11"/>
        <v>0</v>
      </c>
    </row>
    <row r="725" spans="1:7" ht="21" customHeight="1">
      <c r="A725" s="123" t="s">
        <v>365</v>
      </c>
      <c r="B725" s="124" t="s">
        <v>366</v>
      </c>
      <c r="C725" s="123" t="s">
        <v>14</v>
      </c>
      <c r="D725" s="123" t="s">
        <v>15</v>
      </c>
      <c r="E725" s="125">
        <v>1</v>
      </c>
      <c r="F725" s="86">
        <v>0</v>
      </c>
      <c r="G725" s="126">
        <f t="shared" si="11"/>
        <v>0</v>
      </c>
    </row>
    <row r="726" spans="1:7" ht="15" customHeight="1">
      <c r="A726" s="85"/>
      <c r="B726" s="85"/>
      <c r="C726" s="85"/>
      <c r="D726" s="85"/>
      <c r="E726" s="127" t="s">
        <v>348</v>
      </c>
      <c r="F726" s="127"/>
      <c r="G726" s="128">
        <f>TRUNC((SUM(G720:G725)),2)</f>
        <v>0</v>
      </c>
    </row>
    <row r="727" spans="1:7" ht="15" customHeight="1">
      <c r="A727" s="121" t="s">
        <v>349</v>
      </c>
      <c r="B727" s="121"/>
      <c r="C727" s="122" t="s">
        <v>4</v>
      </c>
      <c r="D727" s="122" t="s">
        <v>336</v>
      </c>
      <c r="E727" s="122" t="s">
        <v>337</v>
      </c>
      <c r="F727" s="122" t="s">
        <v>338</v>
      </c>
      <c r="G727" s="122" t="s">
        <v>339</v>
      </c>
    </row>
    <row r="728" spans="1:7" ht="15" customHeight="1">
      <c r="A728" s="123" t="s">
        <v>376</v>
      </c>
      <c r="B728" s="124" t="s">
        <v>377</v>
      </c>
      <c r="C728" s="123" t="s">
        <v>14</v>
      </c>
      <c r="D728" s="123" t="s">
        <v>15</v>
      </c>
      <c r="E728" s="125">
        <v>1</v>
      </c>
      <c r="F728" s="86">
        <v>0</v>
      </c>
      <c r="G728" s="126">
        <f t="shared" ref="G728" si="12">TRUNC((E728*F728),2)</f>
        <v>0</v>
      </c>
    </row>
    <row r="729" spans="1:7" ht="15" customHeight="1">
      <c r="A729" s="85"/>
      <c r="B729" s="85"/>
      <c r="C729" s="85"/>
      <c r="D729" s="85"/>
      <c r="E729" s="127" t="s">
        <v>352</v>
      </c>
      <c r="F729" s="127"/>
      <c r="G729" s="128">
        <f>TRUNC((SUM(G728)),2)</f>
        <v>0</v>
      </c>
    </row>
    <row r="730" spans="1:7" ht="15" customHeight="1">
      <c r="A730" s="121" t="s">
        <v>353</v>
      </c>
      <c r="B730" s="121"/>
      <c r="C730" s="122" t="s">
        <v>4</v>
      </c>
      <c r="D730" s="122" t="s">
        <v>336</v>
      </c>
      <c r="E730" s="122" t="s">
        <v>337</v>
      </c>
      <c r="F730" s="122" t="s">
        <v>338</v>
      </c>
      <c r="G730" s="122" t="s">
        <v>339</v>
      </c>
    </row>
    <row r="731" spans="1:7" ht="21" customHeight="1">
      <c r="A731" s="123" t="s">
        <v>378</v>
      </c>
      <c r="B731" s="124" t="s">
        <v>379</v>
      </c>
      <c r="C731" s="123" t="s">
        <v>14</v>
      </c>
      <c r="D731" s="123" t="s">
        <v>15</v>
      </c>
      <c r="E731" s="125">
        <v>1</v>
      </c>
      <c r="F731" s="86">
        <v>0</v>
      </c>
      <c r="G731" s="126">
        <f t="shared" ref="G731" si="13">TRUNC((E731*F731),2)</f>
        <v>0</v>
      </c>
    </row>
    <row r="732" spans="1:7" ht="15" customHeight="1">
      <c r="A732" s="85"/>
      <c r="B732" s="85"/>
      <c r="C732" s="85"/>
      <c r="D732" s="85"/>
      <c r="E732" s="127" t="s">
        <v>356</v>
      </c>
      <c r="F732" s="127"/>
      <c r="G732" s="128">
        <f>TRUNC((SUM(G731)),2)</f>
        <v>0</v>
      </c>
    </row>
    <row r="733" spans="1:7" ht="15" customHeight="1">
      <c r="A733" s="85"/>
      <c r="B733" s="85"/>
      <c r="C733" s="85"/>
      <c r="D733" s="85"/>
      <c r="E733" s="129" t="s">
        <v>357</v>
      </c>
      <c r="F733" s="129"/>
      <c r="G733" s="130">
        <f>TRUNC((G726+G729+G732),2)</f>
        <v>0</v>
      </c>
    </row>
    <row r="734" spans="1:7" ht="9.9499999999999993" customHeight="1">
      <c r="A734" s="85"/>
      <c r="B734" s="85"/>
      <c r="C734" s="119"/>
      <c r="D734" s="119"/>
      <c r="E734" s="85"/>
      <c r="F734" s="85"/>
      <c r="G734" s="85"/>
    </row>
    <row r="735" spans="1:7" ht="20.100000000000001" customHeight="1">
      <c r="A735" s="120" t="s">
        <v>525</v>
      </c>
      <c r="B735" s="120"/>
      <c r="C735" s="120"/>
      <c r="D735" s="120"/>
      <c r="E735" s="120"/>
      <c r="F735" s="120"/>
      <c r="G735" s="120"/>
    </row>
    <row r="736" spans="1:7" ht="15" customHeight="1">
      <c r="A736" s="121" t="s">
        <v>335</v>
      </c>
      <c r="B736" s="121"/>
      <c r="C736" s="122" t="s">
        <v>4</v>
      </c>
      <c r="D736" s="122" t="s">
        <v>336</v>
      </c>
      <c r="E736" s="122" t="s">
        <v>337</v>
      </c>
      <c r="F736" s="122" t="s">
        <v>338</v>
      </c>
      <c r="G736" s="122" t="s">
        <v>339</v>
      </c>
    </row>
    <row r="737" spans="1:7" ht="21" customHeight="1">
      <c r="A737" s="123" t="s">
        <v>359</v>
      </c>
      <c r="B737" s="124" t="s">
        <v>360</v>
      </c>
      <c r="C737" s="123" t="s">
        <v>14</v>
      </c>
      <c r="D737" s="123" t="s">
        <v>15</v>
      </c>
      <c r="E737" s="125">
        <v>1</v>
      </c>
      <c r="F737" s="86">
        <v>0</v>
      </c>
      <c r="G737" s="126">
        <f t="shared" ref="G737:G742" si="14">TRUNC((E737*F737),2)</f>
        <v>0</v>
      </c>
    </row>
    <row r="738" spans="1:7" ht="21" customHeight="1">
      <c r="A738" s="123" t="s">
        <v>361</v>
      </c>
      <c r="B738" s="124" t="s">
        <v>362</v>
      </c>
      <c r="C738" s="123" t="s">
        <v>14</v>
      </c>
      <c r="D738" s="123" t="s">
        <v>15</v>
      </c>
      <c r="E738" s="125">
        <v>1</v>
      </c>
      <c r="F738" s="86">
        <v>0</v>
      </c>
      <c r="G738" s="126">
        <f t="shared" si="14"/>
        <v>0</v>
      </c>
    </row>
    <row r="739" spans="1:7" ht="21" customHeight="1">
      <c r="A739" s="123" t="s">
        <v>342</v>
      </c>
      <c r="B739" s="124" t="s">
        <v>343</v>
      </c>
      <c r="C739" s="123" t="s">
        <v>14</v>
      </c>
      <c r="D739" s="123" t="s">
        <v>15</v>
      </c>
      <c r="E739" s="125">
        <v>1</v>
      </c>
      <c r="F739" s="86">
        <v>0</v>
      </c>
      <c r="G739" s="126">
        <f t="shared" si="14"/>
        <v>0</v>
      </c>
    </row>
    <row r="740" spans="1:7" ht="21" customHeight="1">
      <c r="A740" s="123" t="s">
        <v>363</v>
      </c>
      <c r="B740" s="124" t="s">
        <v>364</v>
      </c>
      <c r="C740" s="123" t="s">
        <v>14</v>
      </c>
      <c r="D740" s="123" t="s">
        <v>15</v>
      </c>
      <c r="E740" s="125">
        <v>1</v>
      </c>
      <c r="F740" s="86">
        <v>0</v>
      </c>
      <c r="G740" s="126">
        <f t="shared" si="14"/>
        <v>0</v>
      </c>
    </row>
    <row r="741" spans="1:7" ht="21" customHeight="1">
      <c r="A741" s="123" t="s">
        <v>346</v>
      </c>
      <c r="B741" s="124" t="s">
        <v>347</v>
      </c>
      <c r="C741" s="123" t="s">
        <v>14</v>
      </c>
      <c r="D741" s="123" t="s">
        <v>15</v>
      </c>
      <c r="E741" s="125">
        <v>1</v>
      </c>
      <c r="F741" s="86">
        <v>0</v>
      </c>
      <c r="G741" s="126">
        <f t="shared" si="14"/>
        <v>0</v>
      </c>
    </row>
    <row r="742" spans="1:7" ht="21" customHeight="1">
      <c r="A742" s="123" t="s">
        <v>365</v>
      </c>
      <c r="B742" s="124" t="s">
        <v>366</v>
      </c>
      <c r="C742" s="123" t="s">
        <v>14</v>
      </c>
      <c r="D742" s="123" t="s">
        <v>15</v>
      </c>
      <c r="E742" s="125">
        <v>1</v>
      </c>
      <c r="F742" s="86">
        <v>0</v>
      </c>
      <c r="G742" s="126">
        <f t="shared" si="14"/>
        <v>0</v>
      </c>
    </row>
    <row r="743" spans="1:7" ht="15" customHeight="1">
      <c r="A743" s="85"/>
      <c r="B743" s="85"/>
      <c r="C743" s="85"/>
      <c r="D743" s="85"/>
      <c r="E743" s="127" t="s">
        <v>348</v>
      </c>
      <c r="F743" s="127"/>
      <c r="G743" s="128">
        <f>TRUNC((SUM(G737:G742)),2)</f>
        <v>0</v>
      </c>
    </row>
    <row r="744" spans="1:7" ht="15" customHeight="1">
      <c r="A744" s="121" t="s">
        <v>349</v>
      </c>
      <c r="B744" s="121"/>
      <c r="C744" s="122" t="s">
        <v>4</v>
      </c>
      <c r="D744" s="122" t="s">
        <v>336</v>
      </c>
      <c r="E744" s="122" t="s">
        <v>337</v>
      </c>
      <c r="F744" s="122" t="s">
        <v>338</v>
      </c>
      <c r="G744" s="122" t="s">
        <v>339</v>
      </c>
    </row>
    <row r="745" spans="1:7" ht="15" customHeight="1">
      <c r="A745" s="123" t="s">
        <v>367</v>
      </c>
      <c r="B745" s="124" t="s">
        <v>368</v>
      </c>
      <c r="C745" s="123" t="s">
        <v>14</v>
      </c>
      <c r="D745" s="123" t="s">
        <v>15</v>
      </c>
      <c r="E745" s="125">
        <v>1</v>
      </c>
      <c r="F745" s="86">
        <v>0</v>
      </c>
      <c r="G745" s="126">
        <f t="shared" ref="G745" si="15">TRUNC((E745*F745),2)</f>
        <v>0</v>
      </c>
    </row>
    <row r="746" spans="1:7" ht="15" customHeight="1">
      <c r="A746" s="85"/>
      <c r="B746" s="85"/>
      <c r="C746" s="85"/>
      <c r="D746" s="85"/>
      <c r="E746" s="127" t="s">
        <v>352</v>
      </c>
      <c r="F746" s="127"/>
      <c r="G746" s="128">
        <f>TRUNC((SUM(G745)),2)</f>
        <v>0</v>
      </c>
    </row>
    <row r="747" spans="1:7" ht="15" customHeight="1">
      <c r="A747" s="121" t="s">
        <v>353</v>
      </c>
      <c r="B747" s="121"/>
      <c r="C747" s="122" t="s">
        <v>4</v>
      </c>
      <c r="D747" s="122" t="s">
        <v>336</v>
      </c>
      <c r="E747" s="122" t="s">
        <v>337</v>
      </c>
      <c r="F747" s="122" t="s">
        <v>338</v>
      </c>
      <c r="G747" s="122" t="s">
        <v>339</v>
      </c>
    </row>
    <row r="748" spans="1:7" ht="21" customHeight="1">
      <c r="A748" s="123" t="s">
        <v>369</v>
      </c>
      <c r="B748" s="124" t="s">
        <v>370</v>
      </c>
      <c r="C748" s="123" t="s">
        <v>14</v>
      </c>
      <c r="D748" s="123" t="s">
        <v>15</v>
      </c>
      <c r="E748" s="125">
        <v>1</v>
      </c>
      <c r="F748" s="86">
        <v>0</v>
      </c>
      <c r="G748" s="126">
        <f t="shared" ref="G748" si="16">TRUNC((E748*F748),2)</f>
        <v>0</v>
      </c>
    </row>
    <row r="749" spans="1:7" ht="15" customHeight="1">
      <c r="A749" s="85"/>
      <c r="B749" s="85"/>
      <c r="C749" s="85"/>
      <c r="D749" s="85"/>
      <c r="E749" s="127" t="s">
        <v>356</v>
      </c>
      <c r="F749" s="127"/>
      <c r="G749" s="128">
        <f>TRUNC((SUM(G748)),2)</f>
        <v>0</v>
      </c>
    </row>
    <row r="750" spans="1:7" ht="15" customHeight="1">
      <c r="A750" s="85"/>
      <c r="B750" s="85"/>
      <c r="C750" s="85"/>
      <c r="D750" s="85"/>
      <c r="E750" s="129" t="s">
        <v>357</v>
      </c>
      <c r="F750" s="129"/>
      <c r="G750" s="130">
        <f>TRUNC((G743+G746+G749),2)</f>
        <v>0</v>
      </c>
    </row>
    <row r="751" spans="1:7" ht="9.9499999999999993" customHeight="1">
      <c r="A751" s="85"/>
      <c r="B751" s="85"/>
      <c r="C751" s="119"/>
      <c r="D751" s="119"/>
      <c r="E751" s="85"/>
      <c r="F751" s="85"/>
      <c r="G751" s="85"/>
    </row>
    <row r="752" spans="1:7" ht="20.100000000000001" customHeight="1">
      <c r="A752" s="120" t="s">
        <v>526</v>
      </c>
      <c r="B752" s="120"/>
      <c r="C752" s="120"/>
      <c r="D752" s="120"/>
      <c r="E752" s="120"/>
      <c r="F752" s="120"/>
      <c r="G752" s="120"/>
    </row>
    <row r="753" spans="1:7" ht="15" customHeight="1">
      <c r="A753" s="121" t="s">
        <v>381</v>
      </c>
      <c r="B753" s="121"/>
      <c r="C753" s="122" t="s">
        <v>4</v>
      </c>
      <c r="D753" s="122" t="s">
        <v>336</v>
      </c>
      <c r="E753" s="122" t="s">
        <v>337</v>
      </c>
      <c r="F753" s="122" t="s">
        <v>338</v>
      </c>
      <c r="G753" s="122" t="s">
        <v>339</v>
      </c>
    </row>
    <row r="754" spans="1:7" ht="21" customHeight="1">
      <c r="A754" s="123" t="s">
        <v>57</v>
      </c>
      <c r="B754" s="124" t="s">
        <v>58</v>
      </c>
      <c r="C754" s="123" t="s">
        <v>382</v>
      </c>
      <c r="D754" s="123" t="s">
        <v>26</v>
      </c>
      <c r="E754" s="125">
        <v>1</v>
      </c>
      <c r="F754" s="86">
        <v>0</v>
      </c>
      <c r="G754" s="126">
        <f t="shared" ref="G754" si="17">TRUNC((E754*F754),2)</f>
        <v>0</v>
      </c>
    </row>
    <row r="755" spans="1:7" ht="15" customHeight="1">
      <c r="A755" s="85"/>
      <c r="B755" s="85"/>
      <c r="C755" s="85"/>
      <c r="D755" s="85"/>
      <c r="E755" s="127" t="s">
        <v>383</v>
      </c>
      <c r="F755" s="127"/>
      <c r="G755" s="128">
        <f>TRUNC((G754),2)</f>
        <v>0</v>
      </c>
    </row>
    <row r="756" spans="1:7" ht="15" customHeight="1">
      <c r="A756" s="85"/>
      <c r="B756" s="85"/>
      <c r="C756" s="85"/>
      <c r="D756" s="85"/>
      <c r="E756" s="129" t="s">
        <v>357</v>
      </c>
      <c r="F756" s="129"/>
      <c r="G756" s="130">
        <f>TRUNC((G755),2)</f>
        <v>0</v>
      </c>
    </row>
    <row r="757" spans="1:7" ht="9.9499999999999993" customHeight="1">
      <c r="A757" s="85"/>
      <c r="B757" s="85"/>
      <c r="C757" s="119"/>
      <c r="D757" s="119"/>
      <c r="E757" s="85"/>
      <c r="F757" s="85"/>
      <c r="G757" s="85"/>
    </row>
    <row r="758" spans="1:7" ht="20.100000000000001" customHeight="1">
      <c r="A758" s="120" t="s">
        <v>527</v>
      </c>
      <c r="B758" s="120"/>
      <c r="C758" s="120"/>
      <c r="D758" s="120"/>
      <c r="E758" s="120"/>
      <c r="F758" s="120"/>
      <c r="G758" s="120"/>
    </row>
    <row r="759" spans="1:7" ht="15" customHeight="1">
      <c r="A759" s="121" t="s">
        <v>381</v>
      </c>
      <c r="B759" s="121"/>
      <c r="C759" s="122" t="s">
        <v>4</v>
      </c>
      <c r="D759" s="122" t="s">
        <v>336</v>
      </c>
      <c r="E759" s="122" t="s">
        <v>337</v>
      </c>
      <c r="F759" s="122" t="s">
        <v>338</v>
      </c>
      <c r="G759" s="122" t="s">
        <v>339</v>
      </c>
    </row>
    <row r="760" spans="1:7" ht="21" customHeight="1">
      <c r="A760" s="123" t="s">
        <v>60</v>
      </c>
      <c r="B760" s="124" t="s">
        <v>61</v>
      </c>
      <c r="C760" s="123" t="s">
        <v>382</v>
      </c>
      <c r="D760" s="123" t="s">
        <v>26</v>
      </c>
      <c r="E760" s="125">
        <v>1</v>
      </c>
      <c r="F760" s="86">
        <v>0</v>
      </c>
      <c r="G760" s="126">
        <f t="shared" ref="G760" si="18">TRUNC((E760*F760),2)</f>
        <v>0</v>
      </c>
    </row>
    <row r="761" spans="1:7" ht="15" customHeight="1">
      <c r="A761" s="85"/>
      <c r="B761" s="85"/>
      <c r="C761" s="85"/>
      <c r="D761" s="85"/>
      <c r="E761" s="127" t="s">
        <v>383</v>
      </c>
      <c r="F761" s="127"/>
      <c r="G761" s="128">
        <f>TRUNC((G760),2)</f>
        <v>0</v>
      </c>
    </row>
    <row r="762" spans="1:7" ht="15" customHeight="1">
      <c r="A762" s="85"/>
      <c r="B762" s="85"/>
      <c r="C762" s="85"/>
      <c r="D762" s="85"/>
      <c r="E762" s="129" t="s">
        <v>357</v>
      </c>
      <c r="F762" s="129"/>
      <c r="G762" s="130">
        <f>TRUNC((G761),2)</f>
        <v>0</v>
      </c>
    </row>
    <row r="763" spans="1:7" ht="9.9499999999999993" customHeight="1">
      <c r="A763" s="85"/>
      <c r="B763" s="85"/>
      <c r="C763" s="119"/>
      <c r="D763" s="119"/>
      <c r="E763" s="85"/>
      <c r="F763" s="85"/>
      <c r="G763" s="85"/>
    </row>
    <row r="764" spans="1:7" ht="20.100000000000001" customHeight="1">
      <c r="A764" s="120" t="s">
        <v>528</v>
      </c>
      <c r="B764" s="120"/>
      <c r="C764" s="120"/>
      <c r="D764" s="120"/>
      <c r="E764" s="120"/>
      <c r="F764" s="120"/>
      <c r="G764" s="120"/>
    </row>
    <row r="765" spans="1:7" ht="15" customHeight="1">
      <c r="A765" s="121" t="s">
        <v>381</v>
      </c>
      <c r="B765" s="121"/>
      <c r="C765" s="122" t="s">
        <v>4</v>
      </c>
      <c r="D765" s="122" t="s">
        <v>336</v>
      </c>
      <c r="E765" s="122" t="s">
        <v>337</v>
      </c>
      <c r="F765" s="122" t="s">
        <v>338</v>
      </c>
      <c r="G765" s="122" t="s">
        <v>339</v>
      </c>
    </row>
    <row r="766" spans="1:7" ht="21" customHeight="1">
      <c r="A766" s="123" t="s">
        <v>63</v>
      </c>
      <c r="B766" s="124" t="s">
        <v>64</v>
      </c>
      <c r="C766" s="123" t="s">
        <v>382</v>
      </c>
      <c r="D766" s="123" t="s">
        <v>26</v>
      </c>
      <c r="E766" s="125">
        <v>1</v>
      </c>
      <c r="F766" s="86">
        <v>0</v>
      </c>
      <c r="G766" s="126">
        <f t="shared" ref="G766" si="19">TRUNC((E766*F766),2)</f>
        <v>0</v>
      </c>
    </row>
    <row r="767" spans="1:7" ht="15" customHeight="1">
      <c r="A767" s="85"/>
      <c r="B767" s="85"/>
      <c r="C767" s="85"/>
      <c r="D767" s="85"/>
      <c r="E767" s="127" t="s">
        <v>383</v>
      </c>
      <c r="F767" s="127"/>
      <c r="G767" s="128">
        <f>TRUNC((G766),2)</f>
        <v>0</v>
      </c>
    </row>
    <row r="768" spans="1:7" ht="15" customHeight="1">
      <c r="A768" s="85"/>
      <c r="B768" s="85"/>
      <c r="C768" s="85"/>
      <c r="D768" s="85"/>
      <c r="E768" s="129" t="s">
        <v>357</v>
      </c>
      <c r="F768" s="129"/>
      <c r="G768" s="130">
        <f>TRUNC((G767),2)</f>
        <v>0</v>
      </c>
    </row>
    <row r="769" spans="1:7" ht="9.9499999999999993" customHeight="1">
      <c r="A769" s="85"/>
      <c r="B769" s="85"/>
      <c r="C769" s="119"/>
      <c r="D769" s="119"/>
      <c r="E769" s="85"/>
      <c r="F769" s="85"/>
      <c r="G769" s="85"/>
    </row>
    <row r="770" spans="1:7" ht="20.100000000000001" customHeight="1">
      <c r="A770" s="120" t="s">
        <v>529</v>
      </c>
      <c r="B770" s="120"/>
      <c r="C770" s="120"/>
      <c r="D770" s="120"/>
      <c r="E770" s="120"/>
      <c r="F770" s="120"/>
      <c r="G770" s="120"/>
    </row>
    <row r="771" spans="1:7" ht="15" customHeight="1">
      <c r="A771" s="121" t="s">
        <v>381</v>
      </c>
      <c r="B771" s="121"/>
      <c r="C771" s="122" t="s">
        <v>4</v>
      </c>
      <c r="D771" s="122" t="s">
        <v>336</v>
      </c>
      <c r="E771" s="122" t="s">
        <v>337</v>
      </c>
      <c r="F771" s="122" t="s">
        <v>338</v>
      </c>
      <c r="G771" s="122" t="s">
        <v>339</v>
      </c>
    </row>
    <row r="772" spans="1:7" ht="21" customHeight="1">
      <c r="A772" s="123" t="s">
        <v>179</v>
      </c>
      <c r="B772" s="124" t="s">
        <v>180</v>
      </c>
      <c r="C772" s="123" t="s">
        <v>382</v>
      </c>
      <c r="D772" s="123" t="s">
        <v>26</v>
      </c>
      <c r="E772" s="125">
        <v>1</v>
      </c>
      <c r="F772" s="86">
        <v>0</v>
      </c>
      <c r="G772" s="126">
        <f t="shared" ref="G772" si="20">TRUNC((E772*F772),2)</f>
        <v>0</v>
      </c>
    </row>
    <row r="773" spans="1:7" ht="15" customHeight="1">
      <c r="A773" s="85"/>
      <c r="B773" s="85"/>
      <c r="C773" s="85"/>
      <c r="D773" s="85"/>
      <c r="E773" s="127" t="s">
        <v>383</v>
      </c>
      <c r="F773" s="127"/>
      <c r="G773" s="128">
        <f>TRUNC((G772),2)</f>
        <v>0</v>
      </c>
    </row>
    <row r="774" spans="1:7" ht="15" customHeight="1">
      <c r="A774" s="85"/>
      <c r="B774" s="85"/>
      <c r="C774" s="85"/>
      <c r="D774" s="85"/>
      <c r="E774" s="129" t="s">
        <v>357</v>
      </c>
      <c r="F774" s="129"/>
      <c r="G774" s="130">
        <f>TRUNC((G773),2)</f>
        <v>0</v>
      </c>
    </row>
    <row r="775" spans="1:7" ht="9.9499999999999993" customHeight="1">
      <c r="A775" s="85"/>
      <c r="B775" s="85"/>
      <c r="C775" s="119"/>
      <c r="D775" s="119"/>
      <c r="E775" s="85"/>
      <c r="F775" s="85"/>
      <c r="G775" s="85"/>
    </row>
    <row r="776" spans="1:7" ht="20.100000000000001" customHeight="1">
      <c r="A776" s="120" t="s">
        <v>530</v>
      </c>
      <c r="B776" s="120"/>
      <c r="C776" s="120"/>
      <c r="D776" s="120"/>
      <c r="E776" s="120"/>
      <c r="F776" s="120"/>
      <c r="G776" s="120"/>
    </row>
    <row r="777" spans="1:7" ht="15" customHeight="1">
      <c r="A777" s="121" t="s">
        <v>381</v>
      </c>
      <c r="B777" s="121"/>
      <c r="C777" s="122" t="s">
        <v>4</v>
      </c>
      <c r="D777" s="122" t="s">
        <v>336</v>
      </c>
      <c r="E777" s="122" t="s">
        <v>337</v>
      </c>
      <c r="F777" s="122" t="s">
        <v>338</v>
      </c>
      <c r="G777" s="122" t="s">
        <v>339</v>
      </c>
    </row>
    <row r="778" spans="1:7" ht="21" customHeight="1">
      <c r="A778" s="123" t="s">
        <v>69</v>
      </c>
      <c r="B778" s="124" t="s">
        <v>70</v>
      </c>
      <c r="C778" s="123" t="s">
        <v>382</v>
      </c>
      <c r="D778" s="123" t="s">
        <v>26</v>
      </c>
      <c r="E778" s="125">
        <v>1</v>
      </c>
      <c r="F778" s="86">
        <v>0</v>
      </c>
      <c r="G778" s="126">
        <f t="shared" ref="G778" si="21">TRUNC((E778*F778),2)</f>
        <v>0</v>
      </c>
    </row>
    <row r="779" spans="1:7" ht="15" customHeight="1">
      <c r="A779" s="85"/>
      <c r="B779" s="85"/>
      <c r="C779" s="85"/>
      <c r="D779" s="85"/>
      <c r="E779" s="127" t="s">
        <v>383</v>
      </c>
      <c r="F779" s="127"/>
      <c r="G779" s="128">
        <f>TRUNC((G778),2)</f>
        <v>0</v>
      </c>
    </row>
    <row r="780" spans="1:7" ht="15" customHeight="1">
      <c r="A780" s="85"/>
      <c r="B780" s="85"/>
      <c r="C780" s="85"/>
      <c r="D780" s="85"/>
      <c r="E780" s="129" t="s">
        <v>357</v>
      </c>
      <c r="F780" s="129"/>
      <c r="G780" s="130">
        <f>TRUNC((G779),2)</f>
        <v>0</v>
      </c>
    </row>
    <row r="781" spans="1:7" ht="9.9499999999999993" customHeight="1">
      <c r="A781" s="85"/>
      <c r="B781" s="85"/>
      <c r="C781" s="119"/>
      <c r="D781" s="119"/>
      <c r="E781" s="85"/>
      <c r="F781" s="85"/>
      <c r="G781" s="85"/>
    </row>
    <row r="782" spans="1:7" ht="20.100000000000001" customHeight="1">
      <c r="A782" s="120" t="s">
        <v>531</v>
      </c>
      <c r="B782" s="120"/>
      <c r="C782" s="120"/>
      <c r="D782" s="120"/>
      <c r="E782" s="120"/>
      <c r="F782" s="120"/>
      <c r="G782" s="120"/>
    </row>
    <row r="783" spans="1:7" ht="15" customHeight="1">
      <c r="A783" s="121" t="s">
        <v>335</v>
      </c>
      <c r="B783" s="121"/>
      <c r="C783" s="122" t="s">
        <v>4</v>
      </c>
      <c r="D783" s="122" t="s">
        <v>336</v>
      </c>
      <c r="E783" s="122" t="s">
        <v>337</v>
      </c>
      <c r="F783" s="122" t="s">
        <v>338</v>
      </c>
      <c r="G783" s="122" t="s">
        <v>339</v>
      </c>
    </row>
    <row r="784" spans="1:7" ht="21" customHeight="1">
      <c r="A784" s="123" t="s">
        <v>359</v>
      </c>
      <c r="B784" s="124" t="s">
        <v>360</v>
      </c>
      <c r="C784" s="123" t="s">
        <v>14</v>
      </c>
      <c r="D784" s="123" t="s">
        <v>15</v>
      </c>
      <c r="E784" s="125">
        <v>1</v>
      </c>
      <c r="F784" s="86">
        <v>0</v>
      </c>
      <c r="G784" s="126">
        <f t="shared" ref="G784:G789" si="22">TRUNC((E784*F784),2)</f>
        <v>0</v>
      </c>
    </row>
    <row r="785" spans="1:7" ht="21" customHeight="1">
      <c r="A785" s="123" t="s">
        <v>372</v>
      </c>
      <c r="B785" s="124" t="s">
        <v>373</v>
      </c>
      <c r="C785" s="123" t="s">
        <v>14</v>
      </c>
      <c r="D785" s="123" t="s">
        <v>15</v>
      </c>
      <c r="E785" s="125">
        <v>1</v>
      </c>
      <c r="F785" s="86">
        <v>0</v>
      </c>
      <c r="G785" s="126">
        <f t="shared" si="22"/>
        <v>0</v>
      </c>
    </row>
    <row r="786" spans="1:7" ht="21" customHeight="1">
      <c r="A786" s="123" t="s">
        <v>342</v>
      </c>
      <c r="B786" s="124" t="s">
        <v>343</v>
      </c>
      <c r="C786" s="123" t="s">
        <v>14</v>
      </c>
      <c r="D786" s="123" t="s">
        <v>15</v>
      </c>
      <c r="E786" s="125">
        <v>1</v>
      </c>
      <c r="F786" s="86">
        <v>0</v>
      </c>
      <c r="G786" s="126">
        <f t="shared" si="22"/>
        <v>0</v>
      </c>
    </row>
    <row r="787" spans="1:7" ht="21" customHeight="1">
      <c r="A787" s="123" t="s">
        <v>374</v>
      </c>
      <c r="B787" s="124" t="s">
        <v>375</v>
      </c>
      <c r="C787" s="123" t="s">
        <v>14</v>
      </c>
      <c r="D787" s="123" t="s">
        <v>15</v>
      </c>
      <c r="E787" s="125">
        <v>1</v>
      </c>
      <c r="F787" s="86">
        <v>0</v>
      </c>
      <c r="G787" s="126">
        <f t="shared" si="22"/>
        <v>0</v>
      </c>
    </row>
    <row r="788" spans="1:7" ht="21" customHeight="1">
      <c r="A788" s="123" t="s">
        <v>346</v>
      </c>
      <c r="B788" s="124" t="s">
        <v>347</v>
      </c>
      <c r="C788" s="123" t="s">
        <v>14</v>
      </c>
      <c r="D788" s="123" t="s">
        <v>15</v>
      </c>
      <c r="E788" s="125">
        <v>1</v>
      </c>
      <c r="F788" s="86">
        <v>0</v>
      </c>
      <c r="G788" s="126">
        <f t="shared" si="22"/>
        <v>0</v>
      </c>
    </row>
    <row r="789" spans="1:7" ht="21" customHeight="1">
      <c r="A789" s="123" t="s">
        <v>365</v>
      </c>
      <c r="B789" s="124" t="s">
        <v>366</v>
      </c>
      <c r="C789" s="123" t="s">
        <v>14</v>
      </c>
      <c r="D789" s="123" t="s">
        <v>15</v>
      </c>
      <c r="E789" s="125">
        <v>1</v>
      </c>
      <c r="F789" s="86">
        <v>0</v>
      </c>
      <c r="G789" s="126">
        <f t="shared" si="22"/>
        <v>0</v>
      </c>
    </row>
    <row r="790" spans="1:7" ht="15" customHeight="1">
      <c r="A790" s="85"/>
      <c r="B790" s="85"/>
      <c r="C790" s="85"/>
      <c r="D790" s="85"/>
      <c r="E790" s="127" t="s">
        <v>348</v>
      </c>
      <c r="F790" s="127"/>
      <c r="G790" s="128">
        <f>TRUNC((SUM(G784:G789)),2)</f>
        <v>0</v>
      </c>
    </row>
    <row r="791" spans="1:7" ht="15" customHeight="1">
      <c r="A791" s="121" t="s">
        <v>349</v>
      </c>
      <c r="B791" s="121"/>
      <c r="C791" s="122" t="s">
        <v>4</v>
      </c>
      <c r="D791" s="122" t="s">
        <v>336</v>
      </c>
      <c r="E791" s="122" t="s">
        <v>337</v>
      </c>
      <c r="F791" s="122" t="s">
        <v>338</v>
      </c>
      <c r="G791" s="122" t="s">
        <v>339</v>
      </c>
    </row>
    <row r="792" spans="1:7" ht="15" customHeight="1">
      <c r="A792" s="123" t="s">
        <v>376</v>
      </c>
      <c r="B792" s="124" t="s">
        <v>377</v>
      </c>
      <c r="C792" s="123" t="s">
        <v>14</v>
      </c>
      <c r="D792" s="123" t="s">
        <v>15</v>
      </c>
      <c r="E792" s="125">
        <v>1</v>
      </c>
      <c r="F792" s="86">
        <v>0</v>
      </c>
      <c r="G792" s="126">
        <f t="shared" ref="G792" si="23">TRUNC((E792*F792),2)</f>
        <v>0</v>
      </c>
    </row>
    <row r="793" spans="1:7" ht="15" customHeight="1">
      <c r="A793" s="85"/>
      <c r="B793" s="85"/>
      <c r="C793" s="85"/>
      <c r="D793" s="85"/>
      <c r="E793" s="127" t="s">
        <v>352</v>
      </c>
      <c r="F793" s="127"/>
      <c r="G793" s="128">
        <f>TRUNC((G792),2)</f>
        <v>0</v>
      </c>
    </row>
    <row r="794" spans="1:7" ht="15" customHeight="1">
      <c r="A794" s="121" t="s">
        <v>353</v>
      </c>
      <c r="B794" s="121"/>
      <c r="C794" s="122" t="s">
        <v>4</v>
      </c>
      <c r="D794" s="122" t="s">
        <v>336</v>
      </c>
      <c r="E794" s="122" t="s">
        <v>337</v>
      </c>
      <c r="F794" s="122" t="s">
        <v>338</v>
      </c>
      <c r="G794" s="122" t="s">
        <v>339</v>
      </c>
    </row>
    <row r="795" spans="1:7" ht="21" customHeight="1">
      <c r="A795" s="123" t="s">
        <v>378</v>
      </c>
      <c r="B795" s="124" t="s">
        <v>379</v>
      </c>
      <c r="C795" s="123" t="s">
        <v>14</v>
      </c>
      <c r="D795" s="123" t="s">
        <v>15</v>
      </c>
      <c r="E795" s="125">
        <v>1</v>
      </c>
      <c r="F795" s="86">
        <v>0</v>
      </c>
      <c r="G795" s="126">
        <f t="shared" ref="G795" si="24">TRUNC((E795*F795),2)</f>
        <v>0</v>
      </c>
    </row>
    <row r="796" spans="1:7" ht="15" customHeight="1">
      <c r="A796" s="85"/>
      <c r="B796" s="85"/>
      <c r="C796" s="85"/>
      <c r="D796" s="85"/>
      <c r="E796" s="127" t="s">
        <v>356</v>
      </c>
      <c r="F796" s="127"/>
      <c r="G796" s="128">
        <f>TRUNC((G795),2)</f>
        <v>0</v>
      </c>
    </row>
    <row r="797" spans="1:7" ht="15" customHeight="1">
      <c r="A797" s="85"/>
      <c r="B797" s="85"/>
      <c r="C797" s="85"/>
      <c r="D797" s="85"/>
      <c r="E797" s="129" t="s">
        <v>357</v>
      </c>
      <c r="F797" s="129"/>
      <c r="G797" s="130">
        <f>TRUNC((G796+G793+G790),2)</f>
        <v>0</v>
      </c>
    </row>
    <row r="798" spans="1:7" ht="9.9499999999999993" customHeight="1">
      <c r="A798" s="85"/>
      <c r="B798" s="85"/>
      <c r="C798" s="119"/>
      <c r="D798" s="119"/>
      <c r="E798" s="85"/>
      <c r="F798" s="85"/>
      <c r="G798" s="85"/>
    </row>
    <row r="799" spans="1:7" ht="20.100000000000001" customHeight="1">
      <c r="A799" s="120" t="s">
        <v>532</v>
      </c>
      <c r="B799" s="120"/>
      <c r="C799" s="120"/>
      <c r="D799" s="120"/>
      <c r="E799" s="120"/>
      <c r="F799" s="120"/>
      <c r="G799" s="120"/>
    </row>
    <row r="800" spans="1:7" ht="15" customHeight="1">
      <c r="A800" s="121" t="s">
        <v>335</v>
      </c>
      <c r="B800" s="121"/>
      <c r="C800" s="122" t="s">
        <v>4</v>
      </c>
      <c r="D800" s="122" t="s">
        <v>336</v>
      </c>
      <c r="E800" s="122" t="s">
        <v>337</v>
      </c>
      <c r="F800" s="122" t="s">
        <v>338</v>
      </c>
      <c r="G800" s="122" t="s">
        <v>339</v>
      </c>
    </row>
    <row r="801" spans="1:7" ht="21" customHeight="1">
      <c r="A801" s="123" t="s">
        <v>359</v>
      </c>
      <c r="B801" s="124" t="s">
        <v>360</v>
      </c>
      <c r="C801" s="123" t="s">
        <v>14</v>
      </c>
      <c r="D801" s="123" t="s">
        <v>15</v>
      </c>
      <c r="E801" s="125">
        <v>1</v>
      </c>
      <c r="F801" s="86">
        <v>0</v>
      </c>
      <c r="G801" s="126">
        <f t="shared" ref="G801:G806" si="25">TRUNC((E801*F801),2)</f>
        <v>0</v>
      </c>
    </row>
    <row r="802" spans="1:7" ht="21" customHeight="1">
      <c r="A802" s="123" t="s">
        <v>361</v>
      </c>
      <c r="B802" s="124" t="s">
        <v>362</v>
      </c>
      <c r="C802" s="123" t="s">
        <v>14</v>
      </c>
      <c r="D802" s="123" t="s">
        <v>15</v>
      </c>
      <c r="E802" s="125">
        <v>1</v>
      </c>
      <c r="F802" s="86">
        <v>0</v>
      </c>
      <c r="G802" s="126">
        <f t="shared" si="25"/>
        <v>0</v>
      </c>
    </row>
    <row r="803" spans="1:7" ht="21" customHeight="1">
      <c r="A803" s="123" t="s">
        <v>342</v>
      </c>
      <c r="B803" s="124" t="s">
        <v>343</v>
      </c>
      <c r="C803" s="123" t="s">
        <v>14</v>
      </c>
      <c r="D803" s="123" t="s">
        <v>15</v>
      </c>
      <c r="E803" s="125">
        <v>1</v>
      </c>
      <c r="F803" s="86">
        <v>0</v>
      </c>
      <c r="G803" s="126">
        <f t="shared" si="25"/>
        <v>0</v>
      </c>
    </row>
    <row r="804" spans="1:7" ht="21" customHeight="1">
      <c r="A804" s="123" t="s">
        <v>363</v>
      </c>
      <c r="B804" s="124" t="s">
        <v>364</v>
      </c>
      <c r="C804" s="123" t="s">
        <v>14</v>
      </c>
      <c r="D804" s="123" t="s">
        <v>15</v>
      </c>
      <c r="E804" s="125">
        <v>1</v>
      </c>
      <c r="F804" s="86">
        <v>0</v>
      </c>
      <c r="G804" s="126">
        <f t="shared" si="25"/>
        <v>0</v>
      </c>
    </row>
    <row r="805" spans="1:7" ht="21" customHeight="1">
      <c r="A805" s="123" t="s">
        <v>346</v>
      </c>
      <c r="B805" s="124" t="s">
        <v>347</v>
      </c>
      <c r="C805" s="123" t="s">
        <v>14</v>
      </c>
      <c r="D805" s="123" t="s">
        <v>15</v>
      </c>
      <c r="E805" s="125">
        <v>1</v>
      </c>
      <c r="F805" s="86">
        <v>0</v>
      </c>
      <c r="G805" s="126">
        <f t="shared" si="25"/>
        <v>0</v>
      </c>
    </row>
    <row r="806" spans="1:7" ht="21" customHeight="1">
      <c r="A806" s="123" t="s">
        <v>365</v>
      </c>
      <c r="B806" s="124" t="s">
        <v>366</v>
      </c>
      <c r="C806" s="123" t="s">
        <v>14</v>
      </c>
      <c r="D806" s="123" t="s">
        <v>15</v>
      </c>
      <c r="E806" s="125">
        <v>1</v>
      </c>
      <c r="F806" s="86">
        <v>0</v>
      </c>
      <c r="G806" s="126">
        <f t="shared" si="25"/>
        <v>0</v>
      </c>
    </row>
    <row r="807" spans="1:7" ht="15" customHeight="1">
      <c r="A807" s="85"/>
      <c r="B807" s="85"/>
      <c r="C807" s="85"/>
      <c r="D807" s="85"/>
      <c r="E807" s="127" t="s">
        <v>348</v>
      </c>
      <c r="F807" s="127"/>
      <c r="G807" s="128">
        <f>TRUNC((SUM(G801:G806)),2)</f>
        <v>0</v>
      </c>
    </row>
    <row r="808" spans="1:7" ht="15" customHeight="1">
      <c r="A808" s="121" t="s">
        <v>349</v>
      </c>
      <c r="B808" s="121"/>
      <c r="C808" s="122" t="s">
        <v>4</v>
      </c>
      <c r="D808" s="122" t="s">
        <v>336</v>
      </c>
      <c r="E808" s="122" t="s">
        <v>337</v>
      </c>
      <c r="F808" s="122" t="s">
        <v>338</v>
      </c>
      <c r="G808" s="122" t="s">
        <v>339</v>
      </c>
    </row>
    <row r="809" spans="1:7" ht="15" customHeight="1">
      <c r="A809" s="123" t="s">
        <v>367</v>
      </c>
      <c r="B809" s="124" t="s">
        <v>368</v>
      </c>
      <c r="C809" s="123" t="s">
        <v>14</v>
      </c>
      <c r="D809" s="123" t="s">
        <v>15</v>
      </c>
      <c r="E809" s="125">
        <v>1</v>
      </c>
      <c r="F809" s="86">
        <v>0</v>
      </c>
      <c r="G809" s="126">
        <f t="shared" ref="G809" si="26">TRUNC((E809*F809),2)</f>
        <v>0</v>
      </c>
    </row>
    <row r="810" spans="1:7" ht="15" customHeight="1">
      <c r="A810" s="85"/>
      <c r="B810" s="85"/>
      <c r="C810" s="85"/>
      <c r="D810" s="85"/>
      <c r="E810" s="127" t="s">
        <v>352</v>
      </c>
      <c r="F810" s="127"/>
      <c r="G810" s="128">
        <f>TRUNC((G809),2)</f>
        <v>0</v>
      </c>
    </row>
    <row r="811" spans="1:7" ht="15" customHeight="1">
      <c r="A811" s="121" t="s">
        <v>353</v>
      </c>
      <c r="B811" s="121"/>
      <c r="C811" s="122" t="s">
        <v>4</v>
      </c>
      <c r="D811" s="122" t="s">
        <v>336</v>
      </c>
      <c r="E811" s="122" t="s">
        <v>337</v>
      </c>
      <c r="F811" s="122" t="s">
        <v>338</v>
      </c>
      <c r="G811" s="122" t="s">
        <v>339</v>
      </c>
    </row>
    <row r="812" spans="1:7" ht="21" customHeight="1">
      <c r="A812" s="123" t="s">
        <v>369</v>
      </c>
      <c r="B812" s="124" t="s">
        <v>370</v>
      </c>
      <c r="C812" s="123" t="s">
        <v>14</v>
      </c>
      <c r="D812" s="123" t="s">
        <v>15</v>
      </c>
      <c r="E812" s="125">
        <v>1</v>
      </c>
      <c r="F812" s="86">
        <v>0</v>
      </c>
      <c r="G812" s="126">
        <f t="shared" ref="G812" si="27">TRUNC((E812*F812),2)</f>
        <v>0</v>
      </c>
    </row>
    <row r="813" spans="1:7" ht="15" customHeight="1">
      <c r="A813" s="85"/>
      <c r="B813" s="85"/>
      <c r="C813" s="85"/>
      <c r="D813" s="85"/>
      <c r="E813" s="127" t="s">
        <v>356</v>
      </c>
      <c r="F813" s="127"/>
      <c r="G813" s="128">
        <f>TRUNC((G812),2)</f>
        <v>0</v>
      </c>
    </row>
    <row r="814" spans="1:7" ht="15" customHeight="1">
      <c r="A814" s="85"/>
      <c r="B814" s="85"/>
      <c r="C814" s="85"/>
      <c r="D814" s="85"/>
      <c r="E814" s="129" t="s">
        <v>357</v>
      </c>
      <c r="F814" s="129"/>
      <c r="G814" s="130">
        <f>TRUNC((G813+G810+G807),2)</f>
        <v>0</v>
      </c>
    </row>
    <row r="815" spans="1:7" ht="9.9499999999999993" customHeight="1">
      <c r="A815" s="85"/>
      <c r="B815" s="85"/>
      <c r="C815" s="119"/>
      <c r="D815" s="119"/>
      <c r="E815" s="85"/>
      <c r="F815" s="85"/>
      <c r="G815" s="85"/>
    </row>
    <row r="816" spans="1:7" ht="20.100000000000001" customHeight="1">
      <c r="A816" s="120" t="s">
        <v>533</v>
      </c>
      <c r="B816" s="120"/>
      <c r="C816" s="120"/>
      <c r="D816" s="120"/>
      <c r="E816" s="120"/>
      <c r="F816" s="120"/>
      <c r="G816" s="120"/>
    </row>
    <row r="817" spans="1:7" ht="15" customHeight="1">
      <c r="A817" s="121" t="s">
        <v>381</v>
      </c>
      <c r="B817" s="121"/>
      <c r="C817" s="122" t="s">
        <v>4</v>
      </c>
      <c r="D817" s="122" t="s">
        <v>336</v>
      </c>
      <c r="E817" s="122" t="s">
        <v>337</v>
      </c>
      <c r="F817" s="122" t="s">
        <v>338</v>
      </c>
      <c r="G817" s="122" t="s">
        <v>339</v>
      </c>
    </row>
    <row r="818" spans="1:7" ht="21" customHeight="1">
      <c r="A818" s="123" t="s">
        <v>132</v>
      </c>
      <c r="B818" s="124" t="s">
        <v>435</v>
      </c>
      <c r="C818" s="123" t="s">
        <v>382</v>
      </c>
      <c r="D818" s="123" t="s">
        <v>26</v>
      </c>
      <c r="E818" s="125">
        <v>1</v>
      </c>
      <c r="F818" s="86">
        <v>0</v>
      </c>
      <c r="G818" s="126">
        <f t="shared" ref="G818" si="28">TRUNC((E818*F818),2)</f>
        <v>0</v>
      </c>
    </row>
    <row r="819" spans="1:7" ht="15" customHeight="1">
      <c r="A819" s="85"/>
      <c r="B819" s="85"/>
      <c r="C819" s="85"/>
      <c r="D819" s="85"/>
      <c r="E819" s="127" t="s">
        <v>383</v>
      </c>
      <c r="F819" s="127"/>
      <c r="G819" s="128">
        <f>TRUNC((G818),2)</f>
        <v>0</v>
      </c>
    </row>
    <row r="820" spans="1:7" ht="15" customHeight="1">
      <c r="A820" s="85"/>
      <c r="B820" s="85"/>
      <c r="C820" s="85"/>
      <c r="D820" s="85"/>
      <c r="E820" s="129" t="s">
        <v>357</v>
      </c>
      <c r="F820" s="129"/>
      <c r="G820" s="130">
        <f>TRUNC((G819),2)</f>
        <v>0</v>
      </c>
    </row>
    <row r="821" spans="1:7" ht="9.9499999999999993" customHeight="1">
      <c r="A821" s="85"/>
      <c r="B821" s="85"/>
      <c r="C821" s="119"/>
      <c r="D821" s="119"/>
      <c r="E821" s="85"/>
      <c r="F821" s="85"/>
      <c r="G821" s="85"/>
    </row>
    <row r="822" spans="1:7" ht="20.100000000000001" customHeight="1">
      <c r="A822" s="120" t="s">
        <v>534</v>
      </c>
      <c r="B822" s="120"/>
      <c r="C822" s="120"/>
      <c r="D822" s="120"/>
      <c r="E822" s="120"/>
      <c r="F822" s="120"/>
      <c r="G822" s="120"/>
    </row>
    <row r="823" spans="1:7" ht="15" customHeight="1">
      <c r="A823" s="121" t="s">
        <v>381</v>
      </c>
      <c r="B823" s="121"/>
      <c r="C823" s="122" t="s">
        <v>4</v>
      </c>
      <c r="D823" s="122" t="s">
        <v>336</v>
      </c>
      <c r="E823" s="122" t="s">
        <v>337</v>
      </c>
      <c r="F823" s="122" t="s">
        <v>338</v>
      </c>
      <c r="G823" s="122" t="s">
        <v>339</v>
      </c>
    </row>
    <row r="824" spans="1:7" ht="21" customHeight="1">
      <c r="A824" s="123" t="s">
        <v>135</v>
      </c>
      <c r="B824" s="124" t="s">
        <v>437</v>
      </c>
      <c r="C824" s="123" t="s">
        <v>382</v>
      </c>
      <c r="D824" s="123" t="s">
        <v>26</v>
      </c>
      <c r="E824" s="125">
        <v>1</v>
      </c>
      <c r="F824" s="86">
        <v>0</v>
      </c>
      <c r="G824" s="126">
        <f t="shared" ref="G824" si="29">TRUNC((E824*F824),2)</f>
        <v>0</v>
      </c>
    </row>
    <row r="825" spans="1:7" ht="15" customHeight="1">
      <c r="A825" s="85"/>
      <c r="B825" s="85"/>
      <c r="C825" s="85"/>
      <c r="D825" s="85"/>
      <c r="E825" s="127" t="s">
        <v>383</v>
      </c>
      <c r="F825" s="127"/>
      <c r="G825" s="128">
        <f>TRUNC((G824),2)</f>
        <v>0</v>
      </c>
    </row>
    <row r="826" spans="1:7" ht="15" customHeight="1">
      <c r="A826" s="85"/>
      <c r="B826" s="85"/>
      <c r="C826" s="85"/>
      <c r="D826" s="85"/>
      <c r="E826" s="129" t="s">
        <v>357</v>
      </c>
      <c r="F826" s="129"/>
      <c r="G826" s="130">
        <f>TRUNC((G825),2)</f>
        <v>0</v>
      </c>
    </row>
    <row r="827" spans="1:7" ht="9.9499999999999993" customHeight="1">
      <c r="A827" s="85"/>
      <c r="B827" s="85"/>
      <c r="C827" s="119"/>
      <c r="D827" s="119"/>
      <c r="E827" s="85"/>
      <c r="F827" s="85"/>
      <c r="G827" s="85"/>
    </row>
    <row r="828" spans="1:7" ht="20.100000000000001" customHeight="1">
      <c r="A828" s="120" t="s">
        <v>535</v>
      </c>
      <c r="B828" s="120"/>
      <c r="C828" s="120"/>
      <c r="D828" s="120"/>
      <c r="E828" s="120"/>
      <c r="F828" s="120"/>
      <c r="G828" s="120"/>
    </row>
    <row r="829" spans="1:7" ht="15" customHeight="1">
      <c r="A829" s="121" t="s">
        <v>381</v>
      </c>
      <c r="B829" s="121"/>
      <c r="C829" s="122" t="s">
        <v>4</v>
      </c>
      <c r="D829" s="122" t="s">
        <v>336</v>
      </c>
      <c r="E829" s="122" t="s">
        <v>337</v>
      </c>
      <c r="F829" s="122" t="s">
        <v>338</v>
      </c>
      <c r="G829" s="122" t="s">
        <v>339</v>
      </c>
    </row>
    <row r="830" spans="1:7" ht="21" customHeight="1">
      <c r="A830" s="123" t="s">
        <v>141</v>
      </c>
      <c r="B830" s="124" t="s">
        <v>441</v>
      </c>
      <c r="C830" s="123" t="s">
        <v>382</v>
      </c>
      <c r="D830" s="123" t="s">
        <v>26</v>
      </c>
      <c r="E830" s="125">
        <v>1</v>
      </c>
      <c r="F830" s="86">
        <v>0</v>
      </c>
      <c r="G830" s="126">
        <f t="shared" ref="G830" si="30">TRUNC((E830*F830),2)</f>
        <v>0</v>
      </c>
    </row>
    <row r="831" spans="1:7" ht="15" customHeight="1">
      <c r="A831" s="85"/>
      <c r="B831" s="85"/>
      <c r="C831" s="85"/>
      <c r="D831" s="85"/>
      <c r="E831" s="127" t="s">
        <v>383</v>
      </c>
      <c r="F831" s="127"/>
      <c r="G831" s="128">
        <f>TRUNC((G830),2)</f>
        <v>0</v>
      </c>
    </row>
    <row r="832" spans="1:7" ht="15" customHeight="1">
      <c r="A832" s="85"/>
      <c r="B832" s="85"/>
      <c r="C832" s="85"/>
      <c r="D832" s="85"/>
      <c r="E832" s="129" t="s">
        <v>357</v>
      </c>
      <c r="F832" s="129"/>
      <c r="G832" s="130">
        <f>TRUNC((G831),2)</f>
        <v>0</v>
      </c>
    </row>
    <row r="833" spans="1:7" ht="9.9499999999999993" customHeight="1">
      <c r="A833" s="85"/>
      <c r="B833" s="85"/>
      <c r="C833" s="119"/>
      <c r="D833" s="119"/>
      <c r="E833" s="85"/>
      <c r="F833" s="85"/>
      <c r="G833" s="85"/>
    </row>
    <row r="834" spans="1:7" ht="20.100000000000001" customHeight="1">
      <c r="A834" s="120" t="s">
        <v>536</v>
      </c>
      <c r="B834" s="120"/>
      <c r="C834" s="120"/>
      <c r="D834" s="120"/>
      <c r="E834" s="120"/>
      <c r="F834" s="120"/>
      <c r="G834" s="120"/>
    </row>
    <row r="835" spans="1:7" ht="15" customHeight="1">
      <c r="A835" s="121" t="s">
        <v>381</v>
      </c>
      <c r="B835" s="121"/>
      <c r="C835" s="122" t="s">
        <v>4</v>
      </c>
      <c r="D835" s="122" t="s">
        <v>336</v>
      </c>
      <c r="E835" s="122" t="s">
        <v>337</v>
      </c>
      <c r="F835" s="122" t="s">
        <v>338</v>
      </c>
      <c r="G835" s="122" t="s">
        <v>339</v>
      </c>
    </row>
    <row r="836" spans="1:7" ht="21" customHeight="1">
      <c r="A836" s="123" t="s">
        <v>144</v>
      </c>
      <c r="B836" s="124" t="s">
        <v>443</v>
      </c>
      <c r="C836" s="123" t="s">
        <v>382</v>
      </c>
      <c r="D836" s="123" t="s">
        <v>26</v>
      </c>
      <c r="E836" s="125">
        <v>1</v>
      </c>
      <c r="F836" s="86">
        <v>0</v>
      </c>
      <c r="G836" s="126">
        <f t="shared" ref="G836" si="31">TRUNC((E836*F836),2)</f>
        <v>0</v>
      </c>
    </row>
    <row r="837" spans="1:7" ht="15" customHeight="1">
      <c r="A837" s="85"/>
      <c r="B837" s="85"/>
      <c r="C837" s="85"/>
      <c r="D837" s="85"/>
      <c r="E837" s="127" t="s">
        <v>383</v>
      </c>
      <c r="F837" s="127"/>
      <c r="G837" s="128">
        <f>TRUNC((G836),2)</f>
        <v>0</v>
      </c>
    </row>
    <row r="838" spans="1:7" ht="15" customHeight="1">
      <c r="A838" s="85"/>
      <c r="B838" s="85"/>
      <c r="C838" s="85"/>
      <c r="D838" s="85"/>
      <c r="E838" s="129" t="s">
        <v>357</v>
      </c>
      <c r="F838" s="129"/>
      <c r="G838" s="130">
        <f>TRUNC((G837),2)</f>
        <v>0</v>
      </c>
    </row>
    <row r="839" spans="1:7" ht="9.9499999999999993" customHeight="1">
      <c r="A839" s="85"/>
      <c r="B839" s="85"/>
      <c r="C839" s="119"/>
      <c r="D839" s="119"/>
      <c r="E839" s="85"/>
      <c r="F839" s="85"/>
      <c r="G839" s="85"/>
    </row>
    <row r="840" spans="1:7" ht="20.100000000000001" customHeight="1">
      <c r="A840" s="120" t="s">
        <v>537</v>
      </c>
      <c r="B840" s="120"/>
      <c r="C840" s="120"/>
      <c r="D840" s="120"/>
      <c r="E840" s="120"/>
      <c r="F840" s="120"/>
      <c r="G840" s="120"/>
    </row>
    <row r="841" spans="1:7" ht="15" customHeight="1">
      <c r="A841" s="121" t="s">
        <v>381</v>
      </c>
      <c r="B841" s="121"/>
      <c r="C841" s="122" t="s">
        <v>4</v>
      </c>
      <c r="D841" s="122" t="s">
        <v>336</v>
      </c>
      <c r="E841" s="122" t="s">
        <v>337</v>
      </c>
      <c r="F841" s="122" t="s">
        <v>338</v>
      </c>
      <c r="G841" s="122" t="s">
        <v>339</v>
      </c>
    </row>
    <row r="842" spans="1:7" ht="21" customHeight="1">
      <c r="A842" s="123" t="s">
        <v>138</v>
      </c>
      <c r="B842" s="124" t="s">
        <v>439</v>
      </c>
      <c r="C842" s="123" t="s">
        <v>382</v>
      </c>
      <c r="D842" s="123" t="s">
        <v>26</v>
      </c>
      <c r="E842" s="125">
        <v>1</v>
      </c>
      <c r="F842" s="86">
        <v>0</v>
      </c>
      <c r="G842" s="126">
        <f t="shared" ref="G842" si="32">TRUNC((E842*F842),2)</f>
        <v>0</v>
      </c>
    </row>
    <row r="843" spans="1:7" ht="15" customHeight="1">
      <c r="A843" s="85"/>
      <c r="B843" s="85"/>
      <c r="C843" s="85"/>
      <c r="D843" s="85"/>
      <c r="E843" s="127" t="s">
        <v>383</v>
      </c>
      <c r="F843" s="127"/>
      <c r="G843" s="128">
        <f>TRUNC((G842),2)</f>
        <v>0</v>
      </c>
    </row>
    <row r="844" spans="1:7" ht="15" customHeight="1">
      <c r="A844" s="85"/>
      <c r="B844" s="85"/>
      <c r="C844" s="85"/>
      <c r="D844" s="85"/>
      <c r="E844" s="129" t="s">
        <v>357</v>
      </c>
      <c r="F844" s="129"/>
      <c r="G844" s="130">
        <f>TRUNC((G843),2)</f>
        <v>0</v>
      </c>
    </row>
    <row r="845" spans="1:7" ht="9.9499999999999993" customHeight="1">
      <c r="A845" s="85"/>
      <c r="B845" s="85"/>
      <c r="C845" s="119"/>
      <c r="D845" s="119"/>
      <c r="E845" s="85"/>
      <c r="F845" s="85"/>
      <c r="G845" s="85"/>
    </row>
    <row r="846" spans="1:7" ht="20.100000000000001" customHeight="1">
      <c r="A846" s="120" t="s">
        <v>538</v>
      </c>
      <c r="B846" s="120"/>
      <c r="C846" s="120"/>
      <c r="D846" s="120"/>
      <c r="E846" s="120"/>
      <c r="F846" s="120"/>
      <c r="G846" s="120"/>
    </row>
    <row r="847" spans="1:7" ht="15" customHeight="1">
      <c r="A847" s="121" t="s">
        <v>381</v>
      </c>
      <c r="B847" s="121"/>
      <c r="C847" s="122" t="s">
        <v>4</v>
      </c>
      <c r="D847" s="122" t="s">
        <v>336</v>
      </c>
      <c r="E847" s="122" t="s">
        <v>337</v>
      </c>
      <c r="F847" s="122" t="s">
        <v>338</v>
      </c>
      <c r="G847" s="122" t="s">
        <v>339</v>
      </c>
    </row>
    <row r="848" spans="1:7" ht="21" customHeight="1">
      <c r="A848" s="123" t="s">
        <v>147</v>
      </c>
      <c r="B848" s="124" t="s">
        <v>445</v>
      </c>
      <c r="C848" s="123" t="s">
        <v>382</v>
      </c>
      <c r="D848" s="123" t="s">
        <v>26</v>
      </c>
      <c r="E848" s="125">
        <v>1</v>
      </c>
      <c r="F848" s="86">
        <v>0</v>
      </c>
      <c r="G848" s="126">
        <f t="shared" ref="G848" si="33">TRUNC((E848*F848),2)</f>
        <v>0</v>
      </c>
    </row>
    <row r="849" spans="1:7" ht="15" customHeight="1">
      <c r="A849" s="85"/>
      <c r="B849" s="85"/>
      <c r="C849" s="85"/>
      <c r="D849" s="85"/>
      <c r="E849" s="127" t="s">
        <v>383</v>
      </c>
      <c r="F849" s="127"/>
      <c r="G849" s="128">
        <f>TRUNC((G848),2)</f>
        <v>0</v>
      </c>
    </row>
    <row r="850" spans="1:7" ht="15" customHeight="1">
      <c r="A850" s="85"/>
      <c r="B850" s="85"/>
      <c r="C850" s="85"/>
      <c r="D850" s="85"/>
      <c r="E850" s="129" t="s">
        <v>357</v>
      </c>
      <c r="F850" s="129"/>
      <c r="G850" s="130">
        <f>TRUNC((G849),2)</f>
        <v>0</v>
      </c>
    </row>
    <row r="851" spans="1:7" ht="9.9499999999999993" customHeight="1">
      <c r="A851" s="85"/>
      <c r="B851" s="85"/>
      <c r="C851" s="119"/>
      <c r="D851" s="119"/>
      <c r="E851" s="85"/>
      <c r="F851" s="85"/>
      <c r="G851" s="85"/>
    </row>
    <row r="852" spans="1:7" ht="20.100000000000001" customHeight="1">
      <c r="A852" s="120" t="s">
        <v>539</v>
      </c>
      <c r="B852" s="120"/>
      <c r="C852" s="120"/>
      <c r="D852" s="120"/>
      <c r="E852" s="120"/>
      <c r="F852" s="120"/>
      <c r="G852" s="120"/>
    </row>
    <row r="853" spans="1:7" ht="15" customHeight="1">
      <c r="A853" s="121" t="s">
        <v>381</v>
      </c>
      <c r="B853" s="121"/>
      <c r="C853" s="122" t="s">
        <v>4</v>
      </c>
      <c r="D853" s="122" t="s">
        <v>336</v>
      </c>
      <c r="E853" s="122" t="s">
        <v>337</v>
      </c>
      <c r="F853" s="122" t="s">
        <v>338</v>
      </c>
      <c r="G853" s="122" t="s">
        <v>339</v>
      </c>
    </row>
    <row r="854" spans="1:7" ht="21" customHeight="1">
      <c r="A854" s="123" t="s">
        <v>150</v>
      </c>
      <c r="B854" s="124" t="s">
        <v>447</v>
      </c>
      <c r="C854" s="123" t="s">
        <v>382</v>
      </c>
      <c r="D854" s="123" t="s">
        <v>26</v>
      </c>
      <c r="E854" s="125">
        <v>1</v>
      </c>
      <c r="F854" s="86">
        <v>0</v>
      </c>
      <c r="G854" s="126">
        <f t="shared" ref="G854" si="34">TRUNC((E854*F854),2)</f>
        <v>0</v>
      </c>
    </row>
    <row r="855" spans="1:7" ht="15" customHeight="1">
      <c r="A855" s="85"/>
      <c r="B855" s="85"/>
      <c r="C855" s="85"/>
      <c r="D855" s="85"/>
      <c r="E855" s="127" t="s">
        <v>383</v>
      </c>
      <c r="F855" s="127"/>
      <c r="G855" s="128">
        <f>TRUNC((G854),2)</f>
        <v>0</v>
      </c>
    </row>
    <row r="856" spans="1:7" ht="15" customHeight="1">
      <c r="A856" s="85"/>
      <c r="B856" s="85"/>
      <c r="C856" s="85"/>
      <c r="D856" s="85"/>
      <c r="E856" s="129" t="s">
        <v>357</v>
      </c>
      <c r="F856" s="129"/>
      <c r="G856" s="130">
        <f>TRUNC((G855),2)</f>
        <v>0</v>
      </c>
    </row>
    <row r="857" spans="1:7" ht="9.9499999999999993" customHeight="1">
      <c r="A857" s="85"/>
      <c r="B857" s="85"/>
      <c r="C857" s="119"/>
      <c r="D857" s="119"/>
      <c r="E857" s="85"/>
      <c r="F857" s="85"/>
      <c r="G857" s="85"/>
    </row>
    <row r="858" spans="1:7" ht="20.100000000000001" customHeight="1">
      <c r="A858" s="120" t="s">
        <v>540</v>
      </c>
      <c r="B858" s="120"/>
      <c r="C858" s="120"/>
      <c r="D858" s="120"/>
      <c r="E858" s="120"/>
      <c r="F858" s="120"/>
      <c r="G858" s="120"/>
    </row>
    <row r="859" spans="1:7" ht="15" customHeight="1">
      <c r="A859" s="121" t="s">
        <v>381</v>
      </c>
      <c r="B859" s="121"/>
      <c r="C859" s="122" t="s">
        <v>4</v>
      </c>
      <c r="D859" s="122" t="s">
        <v>336</v>
      </c>
      <c r="E859" s="122" t="s">
        <v>337</v>
      </c>
      <c r="F859" s="122" t="s">
        <v>338</v>
      </c>
      <c r="G859" s="122" t="s">
        <v>339</v>
      </c>
    </row>
    <row r="860" spans="1:7" ht="21" customHeight="1">
      <c r="A860" s="123" t="s">
        <v>153</v>
      </c>
      <c r="B860" s="124" t="s">
        <v>449</v>
      </c>
      <c r="C860" s="123" t="s">
        <v>382</v>
      </c>
      <c r="D860" s="123" t="s">
        <v>26</v>
      </c>
      <c r="E860" s="125">
        <v>1</v>
      </c>
      <c r="F860" s="86">
        <v>0</v>
      </c>
      <c r="G860" s="126">
        <f t="shared" ref="G860" si="35">TRUNC((E860*F860),2)</f>
        <v>0</v>
      </c>
    </row>
    <row r="861" spans="1:7" ht="15" customHeight="1">
      <c r="A861" s="85"/>
      <c r="B861" s="85"/>
      <c r="C861" s="85"/>
      <c r="D861" s="85"/>
      <c r="E861" s="127" t="s">
        <v>383</v>
      </c>
      <c r="F861" s="127"/>
      <c r="G861" s="128">
        <f>TRUNC((G860),2)</f>
        <v>0</v>
      </c>
    </row>
    <row r="862" spans="1:7" ht="15" customHeight="1">
      <c r="A862" s="85"/>
      <c r="B862" s="85"/>
      <c r="C862" s="85"/>
      <c r="D862" s="85"/>
      <c r="E862" s="129" t="s">
        <v>357</v>
      </c>
      <c r="F862" s="129"/>
      <c r="G862" s="130">
        <f>TRUNC((G861),2)</f>
        <v>0</v>
      </c>
    </row>
    <row r="863" spans="1:7" ht="9.9499999999999993" customHeight="1">
      <c r="A863" s="85"/>
      <c r="B863" s="85"/>
      <c r="C863" s="119"/>
      <c r="D863" s="119"/>
      <c r="E863" s="85"/>
      <c r="F863" s="85"/>
      <c r="G863" s="85"/>
    </row>
    <row r="864" spans="1:7" ht="20.100000000000001" customHeight="1">
      <c r="A864" s="120" t="s">
        <v>541</v>
      </c>
      <c r="B864" s="120"/>
      <c r="C864" s="120"/>
      <c r="D864" s="120"/>
      <c r="E864" s="120"/>
      <c r="F864" s="120"/>
      <c r="G864" s="120"/>
    </row>
    <row r="865" spans="1:7" ht="15" customHeight="1">
      <c r="A865" s="121" t="s">
        <v>381</v>
      </c>
      <c r="B865" s="121"/>
      <c r="C865" s="122" t="s">
        <v>4</v>
      </c>
      <c r="D865" s="122" t="s">
        <v>336</v>
      </c>
      <c r="E865" s="122" t="s">
        <v>337</v>
      </c>
      <c r="F865" s="122" t="s">
        <v>338</v>
      </c>
      <c r="G865" s="122" t="s">
        <v>339</v>
      </c>
    </row>
    <row r="866" spans="1:7" ht="21" customHeight="1">
      <c r="A866" s="123" t="s">
        <v>156</v>
      </c>
      <c r="B866" s="124" t="s">
        <v>451</v>
      </c>
      <c r="C866" s="123" t="s">
        <v>382</v>
      </c>
      <c r="D866" s="123" t="s">
        <v>26</v>
      </c>
      <c r="E866" s="125">
        <v>1</v>
      </c>
      <c r="F866" s="86">
        <v>0</v>
      </c>
      <c r="G866" s="126">
        <f t="shared" ref="G866" si="36">TRUNC((E866*F866),2)</f>
        <v>0</v>
      </c>
    </row>
    <row r="867" spans="1:7" ht="15" customHeight="1">
      <c r="A867" s="85"/>
      <c r="B867" s="85"/>
      <c r="C867" s="85"/>
      <c r="D867" s="85"/>
      <c r="E867" s="127" t="s">
        <v>383</v>
      </c>
      <c r="F867" s="127"/>
      <c r="G867" s="128">
        <f>TRUNC((G866),2)</f>
        <v>0</v>
      </c>
    </row>
    <row r="868" spans="1:7" ht="15" customHeight="1">
      <c r="A868" s="85"/>
      <c r="B868" s="85"/>
      <c r="C868" s="85"/>
      <c r="D868" s="85"/>
      <c r="E868" s="129" t="s">
        <v>357</v>
      </c>
      <c r="F868" s="129"/>
      <c r="G868" s="130">
        <f>TRUNC((G867),2)</f>
        <v>0</v>
      </c>
    </row>
    <row r="869" spans="1:7" ht="9.9499999999999993" customHeight="1">
      <c r="A869" s="85"/>
      <c r="B869" s="85"/>
      <c r="C869" s="119"/>
      <c r="D869" s="119"/>
      <c r="E869" s="85"/>
      <c r="F869" s="85"/>
      <c r="G869" s="85"/>
    </row>
    <row r="870" spans="1:7" ht="20.100000000000001" customHeight="1">
      <c r="A870" s="120" t="s">
        <v>542</v>
      </c>
      <c r="B870" s="120"/>
      <c r="C870" s="120"/>
      <c r="D870" s="120"/>
      <c r="E870" s="120"/>
      <c r="F870" s="120"/>
      <c r="G870" s="120"/>
    </row>
    <row r="871" spans="1:7" ht="15" customHeight="1">
      <c r="A871" s="121" t="s">
        <v>381</v>
      </c>
      <c r="B871" s="121"/>
      <c r="C871" s="122" t="s">
        <v>4</v>
      </c>
      <c r="D871" s="122" t="s">
        <v>336</v>
      </c>
      <c r="E871" s="122" t="s">
        <v>337</v>
      </c>
      <c r="F871" s="122" t="s">
        <v>338</v>
      </c>
      <c r="G871" s="122" t="s">
        <v>339</v>
      </c>
    </row>
    <row r="872" spans="1:7" ht="21" customHeight="1">
      <c r="A872" s="123" t="s">
        <v>206</v>
      </c>
      <c r="B872" s="124" t="s">
        <v>490</v>
      </c>
      <c r="C872" s="123" t="s">
        <v>382</v>
      </c>
      <c r="D872" s="123" t="s">
        <v>26</v>
      </c>
      <c r="E872" s="125">
        <v>1</v>
      </c>
      <c r="F872" s="86">
        <v>0</v>
      </c>
      <c r="G872" s="126">
        <f t="shared" ref="G872" si="37">TRUNC((E872*F872),2)</f>
        <v>0</v>
      </c>
    </row>
    <row r="873" spans="1:7" ht="15" customHeight="1">
      <c r="A873" s="85"/>
      <c r="B873" s="85"/>
      <c r="C873" s="85"/>
      <c r="D873" s="85"/>
      <c r="E873" s="127" t="s">
        <v>383</v>
      </c>
      <c r="F873" s="127"/>
      <c r="G873" s="128">
        <f>TRUNC((G872),2)</f>
        <v>0</v>
      </c>
    </row>
    <row r="874" spans="1:7" ht="15" customHeight="1">
      <c r="A874" s="85"/>
      <c r="B874" s="85"/>
      <c r="C874" s="85"/>
      <c r="D874" s="85"/>
      <c r="E874" s="129" t="s">
        <v>357</v>
      </c>
      <c r="F874" s="129"/>
      <c r="G874" s="130">
        <f>TRUNC((G873),2)</f>
        <v>0</v>
      </c>
    </row>
    <row r="875" spans="1:7" ht="9.9499999999999993" customHeight="1">
      <c r="A875" s="85"/>
      <c r="B875" s="85"/>
      <c r="C875" s="119"/>
      <c r="D875" s="119"/>
      <c r="E875" s="85"/>
      <c r="F875" s="85"/>
      <c r="G875" s="85"/>
    </row>
    <row r="876" spans="1:7" ht="20.100000000000001" customHeight="1">
      <c r="A876" s="120" t="s">
        <v>543</v>
      </c>
      <c r="B876" s="120"/>
      <c r="C876" s="120"/>
      <c r="D876" s="120"/>
      <c r="E876" s="120"/>
      <c r="F876" s="120"/>
      <c r="G876" s="120"/>
    </row>
    <row r="877" spans="1:7" ht="15" customHeight="1">
      <c r="A877" s="121" t="s">
        <v>381</v>
      </c>
      <c r="B877" s="121"/>
      <c r="C877" s="122" t="s">
        <v>4</v>
      </c>
      <c r="D877" s="122" t="s">
        <v>336</v>
      </c>
      <c r="E877" s="122" t="s">
        <v>337</v>
      </c>
      <c r="F877" s="122" t="s">
        <v>338</v>
      </c>
      <c r="G877" s="122" t="s">
        <v>339</v>
      </c>
    </row>
    <row r="878" spans="1:7" ht="21" customHeight="1">
      <c r="A878" s="123" t="s">
        <v>209</v>
      </c>
      <c r="B878" s="124" t="s">
        <v>492</v>
      </c>
      <c r="C878" s="123" t="s">
        <v>382</v>
      </c>
      <c r="D878" s="123" t="s">
        <v>26</v>
      </c>
      <c r="E878" s="125">
        <v>1</v>
      </c>
      <c r="F878" s="86">
        <v>0</v>
      </c>
      <c r="G878" s="126">
        <f t="shared" ref="G878" si="38">TRUNC((E878*F878),2)</f>
        <v>0</v>
      </c>
    </row>
    <row r="879" spans="1:7" ht="15" customHeight="1">
      <c r="A879" s="85"/>
      <c r="B879" s="85"/>
      <c r="C879" s="85"/>
      <c r="D879" s="85"/>
      <c r="E879" s="127" t="s">
        <v>383</v>
      </c>
      <c r="F879" s="127"/>
      <c r="G879" s="128">
        <f>TRUNC((G878),2)</f>
        <v>0</v>
      </c>
    </row>
    <row r="880" spans="1:7" ht="15" customHeight="1">
      <c r="A880" s="85"/>
      <c r="B880" s="85"/>
      <c r="C880" s="85"/>
      <c r="D880" s="85"/>
      <c r="E880" s="129" t="s">
        <v>357</v>
      </c>
      <c r="F880" s="129"/>
      <c r="G880" s="130">
        <f>TRUNC((G879),2)</f>
        <v>0</v>
      </c>
    </row>
    <row r="881" spans="1:7" ht="9.9499999999999993" customHeight="1">
      <c r="A881" s="85"/>
      <c r="B881" s="85"/>
      <c r="C881" s="119"/>
      <c r="D881" s="119"/>
      <c r="E881" s="85"/>
      <c r="F881" s="85"/>
      <c r="G881" s="85"/>
    </row>
    <row r="882" spans="1:7" ht="20.100000000000001" customHeight="1">
      <c r="A882" s="120" t="s">
        <v>544</v>
      </c>
      <c r="B882" s="120"/>
      <c r="C882" s="120"/>
      <c r="D882" s="120"/>
      <c r="E882" s="120"/>
      <c r="F882" s="120"/>
      <c r="G882" s="120"/>
    </row>
    <row r="883" spans="1:7" ht="15" customHeight="1">
      <c r="A883" s="121" t="s">
        <v>381</v>
      </c>
      <c r="B883" s="121"/>
      <c r="C883" s="122" t="s">
        <v>4</v>
      </c>
      <c r="D883" s="122" t="s">
        <v>336</v>
      </c>
      <c r="E883" s="122" t="s">
        <v>337</v>
      </c>
      <c r="F883" s="122" t="s">
        <v>338</v>
      </c>
      <c r="G883" s="122" t="s">
        <v>339</v>
      </c>
    </row>
    <row r="884" spans="1:7" ht="21" customHeight="1">
      <c r="A884" s="123" t="s">
        <v>281</v>
      </c>
      <c r="B884" s="124" t="s">
        <v>545</v>
      </c>
      <c r="C884" s="123" t="s">
        <v>382</v>
      </c>
      <c r="D884" s="123" t="s">
        <v>26</v>
      </c>
      <c r="E884" s="125">
        <v>1</v>
      </c>
      <c r="F884" s="86">
        <v>0</v>
      </c>
      <c r="G884" s="126">
        <f t="shared" ref="G884" si="39">TRUNC((E884*F884),2)</f>
        <v>0</v>
      </c>
    </row>
    <row r="885" spans="1:7" ht="15" customHeight="1">
      <c r="A885" s="85"/>
      <c r="B885" s="85"/>
      <c r="C885" s="85"/>
      <c r="D885" s="85"/>
      <c r="E885" s="127" t="s">
        <v>383</v>
      </c>
      <c r="F885" s="127"/>
      <c r="G885" s="128">
        <f>TRUNC((G884),2)</f>
        <v>0</v>
      </c>
    </row>
    <row r="886" spans="1:7" ht="15" customHeight="1">
      <c r="A886" s="85"/>
      <c r="B886" s="85"/>
      <c r="C886" s="85"/>
      <c r="D886" s="85"/>
      <c r="E886" s="129" t="s">
        <v>357</v>
      </c>
      <c r="F886" s="129"/>
      <c r="G886" s="130">
        <f>TRUNC((G885),2)</f>
        <v>0</v>
      </c>
    </row>
    <row r="887" spans="1:7" ht="9.9499999999999993" customHeight="1">
      <c r="A887" s="85"/>
      <c r="B887" s="85"/>
      <c r="C887" s="119"/>
      <c r="D887" s="119"/>
      <c r="E887" s="85"/>
      <c r="F887" s="85"/>
      <c r="G887" s="85"/>
    </row>
    <row r="888" spans="1:7" ht="20.100000000000001" customHeight="1">
      <c r="A888" s="120" t="s">
        <v>546</v>
      </c>
      <c r="B888" s="120"/>
      <c r="C888" s="120"/>
      <c r="D888" s="120"/>
      <c r="E888" s="120"/>
      <c r="F888" s="120"/>
      <c r="G888" s="120"/>
    </row>
    <row r="889" spans="1:7" ht="15" customHeight="1">
      <c r="A889" s="121" t="s">
        <v>381</v>
      </c>
      <c r="B889" s="121"/>
      <c r="C889" s="122" t="s">
        <v>4</v>
      </c>
      <c r="D889" s="122" t="s">
        <v>336</v>
      </c>
      <c r="E889" s="122" t="s">
        <v>337</v>
      </c>
      <c r="F889" s="122" t="s">
        <v>338</v>
      </c>
      <c r="G889" s="122" t="s">
        <v>339</v>
      </c>
    </row>
    <row r="890" spans="1:7" ht="21" customHeight="1">
      <c r="A890" s="123" t="s">
        <v>215</v>
      </c>
      <c r="B890" s="124" t="s">
        <v>496</v>
      </c>
      <c r="C890" s="123" t="s">
        <v>382</v>
      </c>
      <c r="D890" s="123" t="s">
        <v>26</v>
      </c>
      <c r="E890" s="125">
        <v>1</v>
      </c>
      <c r="F890" s="86">
        <v>0</v>
      </c>
      <c r="G890" s="126">
        <f t="shared" ref="G890" si="40">TRUNC((E890*F890),2)</f>
        <v>0</v>
      </c>
    </row>
    <row r="891" spans="1:7" ht="15" customHeight="1">
      <c r="A891" s="85"/>
      <c r="B891" s="85"/>
      <c r="C891" s="85"/>
      <c r="D891" s="85"/>
      <c r="E891" s="127" t="s">
        <v>383</v>
      </c>
      <c r="F891" s="127"/>
      <c r="G891" s="128">
        <f>TRUNC((G890),2)</f>
        <v>0</v>
      </c>
    </row>
    <row r="892" spans="1:7" ht="15" customHeight="1">
      <c r="A892" s="85"/>
      <c r="B892" s="85"/>
      <c r="C892" s="85"/>
      <c r="D892" s="85"/>
      <c r="E892" s="129" t="s">
        <v>357</v>
      </c>
      <c r="F892" s="129"/>
      <c r="G892" s="130">
        <f>TRUNC((G891),2)</f>
        <v>0</v>
      </c>
    </row>
    <row r="893" spans="1:7" ht="9.9499999999999993" customHeight="1">
      <c r="A893" s="85"/>
      <c r="B893" s="85"/>
      <c r="C893" s="119"/>
      <c r="D893" s="119"/>
      <c r="E893" s="85"/>
      <c r="F893" s="85"/>
      <c r="G893" s="85"/>
    </row>
    <row r="894" spans="1:7" ht="20.100000000000001" customHeight="1">
      <c r="A894" s="120" t="s">
        <v>547</v>
      </c>
      <c r="B894" s="120"/>
      <c r="C894" s="120"/>
      <c r="D894" s="120"/>
      <c r="E894" s="120"/>
      <c r="F894" s="120"/>
      <c r="G894" s="120"/>
    </row>
    <row r="895" spans="1:7" ht="15" customHeight="1">
      <c r="A895" s="121" t="s">
        <v>381</v>
      </c>
      <c r="B895" s="121"/>
      <c r="C895" s="122" t="s">
        <v>4</v>
      </c>
      <c r="D895" s="122" t="s">
        <v>336</v>
      </c>
      <c r="E895" s="122" t="s">
        <v>337</v>
      </c>
      <c r="F895" s="122" t="s">
        <v>338</v>
      </c>
      <c r="G895" s="122" t="s">
        <v>339</v>
      </c>
    </row>
    <row r="896" spans="1:7" ht="21" customHeight="1">
      <c r="A896" s="123" t="s">
        <v>212</v>
      </c>
      <c r="B896" s="124" t="s">
        <v>494</v>
      </c>
      <c r="C896" s="123" t="s">
        <v>382</v>
      </c>
      <c r="D896" s="123" t="s">
        <v>26</v>
      </c>
      <c r="E896" s="125">
        <v>1</v>
      </c>
      <c r="F896" s="86">
        <v>0</v>
      </c>
      <c r="G896" s="126">
        <f t="shared" ref="G896" si="41">TRUNC((E896*F896),2)</f>
        <v>0</v>
      </c>
    </row>
    <row r="897" spans="1:7" ht="15" customHeight="1">
      <c r="A897" s="85"/>
      <c r="B897" s="85"/>
      <c r="C897" s="85"/>
      <c r="D897" s="85"/>
      <c r="E897" s="127" t="s">
        <v>383</v>
      </c>
      <c r="F897" s="127"/>
      <c r="G897" s="128">
        <f>TRUNC((G896),2)</f>
        <v>0</v>
      </c>
    </row>
    <row r="898" spans="1:7" ht="15" customHeight="1">
      <c r="A898" s="85"/>
      <c r="B898" s="85"/>
      <c r="C898" s="85"/>
      <c r="D898" s="85"/>
      <c r="E898" s="129" t="s">
        <v>357</v>
      </c>
      <c r="F898" s="129"/>
      <c r="G898" s="130">
        <f>TRUNC((G897),2)</f>
        <v>0</v>
      </c>
    </row>
    <row r="899" spans="1:7" ht="9.9499999999999993" customHeight="1">
      <c r="A899" s="85"/>
      <c r="B899" s="85"/>
      <c r="C899" s="119"/>
      <c r="D899" s="119"/>
      <c r="E899" s="85"/>
      <c r="F899" s="85"/>
      <c r="G899" s="85"/>
    </row>
    <row r="900" spans="1:7" ht="20.100000000000001" customHeight="1">
      <c r="A900" s="120" t="s">
        <v>548</v>
      </c>
      <c r="B900" s="120"/>
      <c r="C900" s="120"/>
      <c r="D900" s="120"/>
      <c r="E900" s="120"/>
      <c r="F900" s="120"/>
      <c r="G900" s="120"/>
    </row>
    <row r="901" spans="1:7" ht="15" customHeight="1">
      <c r="A901" s="121" t="s">
        <v>381</v>
      </c>
      <c r="B901" s="121"/>
      <c r="C901" s="122" t="s">
        <v>4</v>
      </c>
      <c r="D901" s="122" t="s">
        <v>336</v>
      </c>
      <c r="E901" s="122" t="s">
        <v>337</v>
      </c>
      <c r="F901" s="122" t="s">
        <v>338</v>
      </c>
      <c r="G901" s="122" t="s">
        <v>339</v>
      </c>
    </row>
    <row r="902" spans="1:7" ht="21" customHeight="1">
      <c r="A902" s="123" t="s">
        <v>219</v>
      </c>
      <c r="B902" s="124" t="s">
        <v>499</v>
      </c>
      <c r="C902" s="123" t="s">
        <v>382</v>
      </c>
      <c r="D902" s="123" t="s">
        <v>26</v>
      </c>
      <c r="E902" s="125">
        <v>1</v>
      </c>
      <c r="F902" s="86">
        <v>0</v>
      </c>
      <c r="G902" s="126">
        <f t="shared" ref="G902" si="42">TRUNC((E902*F902),2)</f>
        <v>0</v>
      </c>
    </row>
    <row r="903" spans="1:7" ht="15" customHeight="1">
      <c r="A903" s="85"/>
      <c r="B903" s="85"/>
      <c r="C903" s="85"/>
      <c r="D903" s="85"/>
      <c r="E903" s="127" t="s">
        <v>383</v>
      </c>
      <c r="F903" s="127"/>
      <c r="G903" s="128">
        <f>TRUNC((G902),2)</f>
        <v>0</v>
      </c>
    </row>
    <row r="904" spans="1:7" ht="15" customHeight="1">
      <c r="A904" s="85"/>
      <c r="B904" s="85"/>
      <c r="C904" s="85"/>
      <c r="D904" s="85"/>
      <c r="E904" s="129" t="s">
        <v>357</v>
      </c>
      <c r="F904" s="129"/>
      <c r="G904" s="130">
        <f>TRUNC((G903),2)</f>
        <v>0</v>
      </c>
    </row>
    <row r="905" spans="1:7" ht="9.9499999999999993" customHeight="1">
      <c r="A905" s="85"/>
      <c r="B905" s="85"/>
      <c r="C905" s="119"/>
      <c r="D905" s="119"/>
      <c r="E905" s="85"/>
      <c r="F905" s="85"/>
      <c r="G905" s="85"/>
    </row>
    <row r="906" spans="1:7" ht="20.100000000000001" customHeight="1">
      <c r="A906" s="120" t="s">
        <v>549</v>
      </c>
      <c r="B906" s="120"/>
      <c r="C906" s="120"/>
      <c r="D906" s="120"/>
      <c r="E906" s="120"/>
      <c r="F906" s="120"/>
      <c r="G906" s="120"/>
    </row>
    <row r="907" spans="1:7" ht="15" customHeight="1">
      <c r="A907" s="121" t="s">
        <v>381</v>
      </c>
      <c r="B907" s="121"/>
      <c r="C907" s="122" t="s">
        <v>4</v>
      </c>
      <c r="D907" s="122" t="s">
        <v>336</v>
      </c>
      <c r="E907" s="122" t="s">
        <v>337</v>
      </c>
      <c r="F907" s="122" t="s">
        <v>338</v>
      </c>
      <c r="G907" s="122" t="s">
        <v>339</v>
      </c>
    </row>
    <row r="908" spans="1:7" ht="21" customHeight="1">
      <c r="A908" s="123" t="s">
        <v>222</v>
      </c>
      <c r="B908" s="124" t="s">
        <v>501</v>
      </c>
      <c r="C908" s="123" t="s">
        <v>382</v>
      </c>
      <c r="D908" s="123" t="s">
        <v>26</v>
      </c>
      <c r="E908" s="125">
        <v>1</v>
      </c>
      <c r="F908" s="86">
        <v>0</v>
      </c>
      <c r="G908" s="126">
        <f t="shared" ref="G908" si="43">TRUNC((E908*F908),2)</f>
        <v>0</v>
      </c>
    </row>
    <row r="909" spans="1:7" ht="15" customHeight="1">
      <c r="A909" s="85"/>
      <c r="B909" s="85"/>
      <c r="C909" s="85"/>
      <c r="D909" s="85"/>
      <c r="E909" s="127" t="s">
        <v>383</v>
      </c>
      <c r="F909" s="127"/>
      <c r="G909" s="128">
        <f>TRUNC((G908),2)</f>
        <v>0</v>
      </c>
    </row>
    <row r="910" spans="1:7" ht="15" customHeight="1">
      <c r="A910" s="85"/>
      <c r="B910" s="85"/>
      <c r="C910" s="85"/>
      <c r="D910" s="85"/>
      <c r="E910" s="129" t="s">
        <v>357</v>
      </c>
      <c r="F910" s="129"/>
      <c r="G910" s="130">
        <f>TRUNC((G909),2)</f>
        <v>0</v>
      </c>
    </row>
    <row r="911" spans="1:7" ht="9.9499999999999993" customHeight="1">
      <c r="A911" s="85"/>
      <c r="B911" s="85"/>
      <c r="C911" s="119"/>
      <c r="D911" s="119"/>
      <c r="E911" s="85"/>
      <c r="F911" s="85"/>
      <c r="G911" s="85"/>
    </row>
    <row r="912" spans="1:7" ht="20.100000000000001" customHeight="1">
      <c r="A912" s="120" t="s">
        <v>550</v>
      </c>
      <c r="B912" s="120"/>
      <c r="C912" s="120"/>
      <c r="D912" s="120"/>
      <c r="E912" s="120"/>
      <c r="F912" s="120"/>
      <c r="G912" s="120"/>
    </row>
    <row r="913" spans="1:7" ht="15" customHeight="1">
      <c r="A913" s="121" t="s">
        <v>381</v>
      </c>
      <c r="B913" s="121"/>
      <c r="C913" s="122" t="s">
        <v>4</v>
      </c>
      <c r="D913" s="122" t="s">
        <v>336</v>
      </c>
      <c r="E913" s="122" t="s">
        <v>337</v>
      </c>
      <c r="F913" s="122" t="s">
        <v>338</v>
      </c>
      <c r="G913" s="122" t="s">
        <v>339</v>
      </c>
    </row>
    <row r="914" spans="1:7" ht="21" customHeight="1">
      <c r="A914" s="123" t="s">
        <v>225</v>
      </c>
      <c r="B914" s="124" t="s">
        <v>503</v>
      </c>
      <c r="C914" s="123" t="s">
        <v>382</v>
      </c>
      <c r="D914" s="123" t="s">
        <v>26</v>
      </c>
      <c r="E914" s="125">
        <v>1</v>
      </c>
      <c r="F914" s="86">
        <v>0</v>
      </c>
      <c r="G914" s="126">
        <f t="shared" ref="G914" si="44">TRUNC((E914*F914),2)</f>
        <v>0</v>
      </c>
    </row>
    <row r="915" spans="1:7" ht="15" customHeight="1">
      <c r="A915" s="85"/>
      <c r="B915" s="85"/>
      <c r="C915" s="85"/>
      <c r="D915" s="85"/>
      <c r="E915" s="127" t="s">
        <v>383</v>
      </c>
      <c r="F915" s="127"/>
      <c r="G915" s="128">
        <f>TRUNC((G914),2)</f>
        <v>0</v>
      </c>
    </row>
    <row r="916" spans="1:7" ht="15" customHeight="1">
      <c r="A916" s="85"/>
      <c r="B916" s="85"/>
      <c r="C916" s="85"/>
      <c r="D916" s="85"/>
      <c r="E916" s="129" t="s">
        <v>357</v>
      </c>
      <c r="F916" s="129"/>
      <c r="G916" s="130">
        <f>TRUNC((G915),2)</f>
        <v>0</v>
      </c>
    </row>
    <row r="917" spans="1:7" ht="9.9499999999999993" customHeight="1">
      <c r="A917" s="85"/>
      <c r="B917" s="85"/>
      <c r="C917" s="119"/>
      <c r="D917" s="119"/>
      <c r="E917" s="85"/>
      <c r="F917" s="85"/>
      <c r="G917" s="85"/>
    </row>
    <row r="918" spans="1:7" ht="20.100000000000001" customHeight="1">
      <c r="A918" s="120" t="s">
        <v>551</v>
      </c>
      <c r="B918" s="120"/>
      <c r="C918" s="120"/>
      <c r="D918" s="120"/>
      <c r="E918" s="120"/>
      <c r="F918" s="120"/>
      <c r="G918" s="120"/>
    </row>
    <row r="919" spans="1:7" ht="15" customHeight="1">
      <c r="A919" s="121" t="s">
        <v>381</v>
      </c>
      <c r="B919" s="121"/>
      <c r="C919" s="122" t="s">
        <v>4</v>
      </c>
      <c r="D919" s="122" t="s">
        <v>336</v>
      </c>
      <c r="E919" s="122" t="s">
        <v>337</v>
      </c>
      <c r="F919" s="122" t="s">
        <v>338</v>
      </c>
      <c r="G919" s="122" t="s">
        <v>339</v>
      </c>
    </row>
    <row r="920" spans="1:7" ht="21" customHeight="1">
      <c r="A920" s="123" t="s">
        <v>228</v>
      </c>
      <c r="B920" s="124" t="s">
        <v>505</v>
      </c>
      <c r="C920" s="123" t="s">
        <v>382</v>
      </c>
      <c r="D920" s="123" t="s">
        <v>26</v>
      </c>
      <c r="E920" s="125">
        <v>1</v>
      </c>
      <c r="F920" s="86">
        <v>0</v>
      </c>
      <c r="G920" s="126">
        <f t="shared" ref="G920" si="45">TRUNC((E920*F920),2)</f>
        <v>0</v>
      </c>
    </row>
    <row r="921" spans="1:7" ht="15" customHeight="1">
      <c r="A921" s="85"/>
      <c r="B921" s="85"/>
      <c r="C921" s="85"/>
      <c r="D921" s="85"/>
      <c r="E921" s="127" t="s">
        <v>383</v>
      </c>
      <c r="F921" s="127"/>
      <c r="G921" s="128">
        <f>TRUNC((G920),2)</f>
        <v>0</v>
      </c>
    </row>
    <row r="922" spans="1:7" ht="15" customHeight="1">
      <c r="A922" s="85"/>
      <c r="B922" s="85"/>
      <c r="C922" s="85"/>
      <c r="D922" s="85"/>
      <c r="E922" s="129" t="s">
        <v>357</v>
      </c>
      <c r="F922" s="129"/>
      <c r="G922" s="130">
        <f>TRUNC((G921),2)</f>
        <v>0</v>
      </c>
    </row>
    <row r="923" spans="1:7" ht="9.9499999999999993" customHeight="1">
      <c r="A923" s="85"/>
      <c r="B923" s="85"/>
      <c r="C923" s="119"/>
      <c r="D923" s="119"/>
      <c r="E923" s="85"/>
      <c r="F923" s="85"/>
      <c r="G923" s="85"/>
    </row>
    <row r="924" spans="1:7" ht="20.100000000000001" customHeight="1">
      <c r="A924" s="120" t="s">
        <v>552</v>
      </c>
      <c r="B924" s="120"/>
      <c r="C924" s="120"/>
      <c r="D924" s="120"/>
      <c r="E924" s="120"/>
      <c r="F924" s="120"/>
      <c r="G924" s="120"/>
    </row>
    <row r="925" spans="1:7" ht="15" customHeight="1">
      <c r="A925" s="121" t="s">
        <v>335</v>
      </c>
      <c r="B925" s="121"/>
      <c r="C925" s="122" t="s">
        <v>4</v>
      </c>
      <c r="D925" s="122" t="s">
        <v>336</v>
      </c>
      <c r="E925" s="122" t="s">
        <v>337</v>
      </c>
      <c r="F925" s="122" t="s">
        <v>338</v>
      </c>
      <c r="G925" s="122" t="s">
        <v>339</v>
      </c>
    </row>
    <row r="926" spans="1:7" ht="21" customHeight="1">
      <c r="A926" s="123" t="s">
        <v>340</v>
      </c>
      <c r="B926" s="124" t="s">
        <v>341</v>
      </c>
      <c r="C926" s="123" t="s">
        <v>14</v>
      </c>
      <c r="D926" s="123" t="s">
        <v>15</v>
      </c>
      <c r="E926" s="125">
        <v>1</v>
      </c>
      <c r="F926" s="86">
        <v>0</v>
      </c>
      <c r="G926" s="126">
        <f t="shared" ref="G926:G929" si="46">TRUNC((E926*F926),2)</f>
        <v>0</v>
      </c>
    </row>
    <row r="927" spans="1:7" ht="21" customHeight="1">
      <c r="A927" s="123" t="s">
        <v>342</v>
      </c>
      <c r="B927" s="124" t="s">
        <v>343</v>
      </c>
      <c r="C927" s="123" t="s">
        <v>14</v>
      </c>
      <c r="D927" s="123" t="s">
        <v>15</v>
      </c>
      <c r="E927" s="125">
        <v>1</v>
      </c>
      <c r="F927" s="86">
        <v>0</v>
      </c>
      <c r="G927" s="126">
        <f t="shared" si="46"/>
        <v>0</v>
      </c>
    </row>
    <row r="928" spans="1:7" ht="21" customHeight="1">
      <c r="A928" s="123" t="s">
        <v>344</v>
      </c>
      <c r="B928" s="124" t="s">
        <v>345</v>
      </c>
      <c r="C928" s="123" t="s">
        <v>14</v>
      </c>
      <c r="D928" s="123" t="s">
        <v>15</v>
      </c>
      <c r="E928" s="125">
        <v>1</v>
      </c>
      <c r="F928" s="86">
        <v>0</v>
      </c>
      <c r="G928" s="126">
        <f t="shared" si="46"/>
        <v>0</v>
      </c>
    </row>
    <row r="929" spans="1:7" ht="21" customHeight="1">
      <c r="A929" s="123" t="s">
        <v>346</v>
      </c>
      <c r="B929" s="124" t="s">
        <v>347</v>
      </c>
      <c r="C929" s="123" t="s">
        <v>14</v>
      </c>
      <c r="D929" s="123" t="s">
        <v>15</v>
      </c>
      <c r="E929" s="125">
        <v>1</v>
      </c>
      <c r="F929" s="86">
        <v>0</v>
      </c>
      <c r="G929" s="126">
        <f t="shared" si="46"/>
        <v>0</v>
      </c>
    </row>
    <row r="930" spans="1:7" ht="15" customHeight="1">
      <c r="A930" s="85"/>
      <c r="B930" s="85"/>
      <c r="C930" s="85"/>
      <c r="D930" s="85"/>
      <c r="E930" s="127" t="s">
        <v>348</v>
      </c>
      <c r="F930" s="127"/>
      <c r="G930" s="128">
        <f>TRUNC((SUM(G926:G929)),2)</f>
        <v>0</v>
      </c>
    </row>
    <row r="931" spans="1:7" ht="15" customHeight="1">
      <c r="A931" s="121" t="s">
        <v>349</v>
      </c>
      <c r="B931" s="121"/>
      <c r="C931" s="122" t="s">
        <v>4</v>
      </c>
      <c r="D931" s="122" t="s">
        <v>336</v>
      </c>
      <c r="E931" s="122" t="s">
        <v>337</v>
      </c>
      <c r="F931" s="122" t="s">
        <v>338</v>
      </c>
      <c r="G931" s="122" t="s">
        <v>339</v>
      </c>
    </row>
    <row r="932" spans="1:7" ht="15" customHeight="1">
      <c r="A932" s="123" t="s">
        <v>350</v>
      </c>
      <c r="B932" s="124" t="s">
        <v>351</v>
      </c>
      <c r="C932" s="123" t="s">
        <v>14</v>
      </c>
      <c r="D932" s="123" t="s">
        <v>15</v>
      </c>
      <c r="E932" s="125">
        <v>1</v>
      </c>
      <c r="F932" s="86">
        <v>0</v>
      </c>
      <c r="G932" s="126">
        <f t="shared" ref="G932" si="47">TRUNC((E932*F932),2)</f>
        <v>0</v>
      </c>
    </row>
    <row r="933" spans="1:7" ht="15" customHeight="1">
      <c r="A933" s="85"/>
      <c r="B933" s="85"/>
      <c r="C933" s="85"/>
      <c r="D933" s="85"/>
      <c r="E933" s="127" t="s">
        <v>352</v>
      </c>
      <c r="F933" s="127"/>
      <c r="G933" s="128">
        <f>TRUNC((G932),2)</f>
        <v>0</v>
      </c>
    </row>
    <row r="934" spans="1:7" ht="15" customHeight="1">
      <c r="A934" s="121" t="s">
        <v>353</v>
      </c>
      <c r="B934" s="121"/>
      <c r="C934" s="122" t="s">
        <v>4</v>
      </c>
      <c r="D934" s="122" t="s">
        <v>336</v>
      </c>
      <c r="E934" s="122" t="s">
        <v>337</v>
      </c>
      <c r="F934" s="122" t="s">
        <v>338</v>
      </c>
      <c r="G934" s="122" t="s">
        <v>339</v>
      </c>
    </row>
    <row r="935" spans="1:7" ht="21" customHeight="1">
      <c r="A935" s="123" t="s">
        <v>354</v>
      </c>
      <c r="B935" s="124" t="s">
        <v>355</v>
      </c>
      <c r="C935" s="123" t="s">
        <v>14</v>
      </c>
      <c r="D935" s="123" t="s">
        <v>15</v>
      </c>
      <c r="E935" s="125">
        <v>1</v>
      </c>
      <c r="F935" s="86">
        <v>0</v>
      </c>
      <c r="G935" s="126">
        <f t="shared" ref="G935" si="48">TRUNC((E935*F935),2)</f>
        <v>0</v>
      </c>
    </row>
    <row r="936" spans="1:7" ht="15" customHeight="1">
      <c r="A936" s="85"/>
      <c r="B936" s="85"/>
      <c r="C936" s="85"/>
      <c r="D936" s="85"/>
      <c r="E936" s="127" t="s">
        <v>356</v>
      </c>
      <c r="F936" s="127"/>
      <c r="G936" s="128">
        <f>TRUNC((G935),2)</f>
        <v>0</v>
      </c>
    </row>
    <row r="937" spans="1:7" ht="15" customHeight="1">
      <c r="A937" s="85"/>
      <c r="B937" s="85"/>
      <c r="C937" s="85"/>
      <c r="D937" s="85"/>
      <c r="E937" s="129" t="s">
        <v>357</v>
      </c>
      <c r="F937" s="129"/>
      <c r="G937" s="130">
        <f>TRUNC((G936+G933+G930),2)</f>
        <v>0</v>
      </c>
    </row>
    <row r="938" spans="1:7" ht="9.9499999999999993" customHeight="1">
      <c r="A938" s="85"/>
      <c r="B938" s="85"/>
      <c r="C938" s="119"/>
      <c r="D938" s="119"/>
      <c r="E938" s="85"/>
      <c r="F938" s="85"/>
      <c r="G938" s="85"/>
    </row>
    <row r="939" spans="1:7" ht="20.100000000000001" customHeight="1">
      <c r="A939" s="120" t="s">
        <v>553</v>
      </c>
      <c r="B939" s="120"/>
      <c r="C939" s="120"/>
      <c r="D939" s="120"/>
      <c r="E939" s="120"/>
      <c r="F939" s="120"/>
      <c r="G939" s="120"/>
    </row>
    <row r="940" spans="1:7" ht="15" customHeight="1">
      <c r="A940" s="121" t="s">
        <v>335</v>
      </c>
      <c r="B940" s="121"/>
      <c r="C940" s="122" t="s">
        <v>4</v>
      </c>
      <c r="D940" s="122" t="s">
        <v>336</v>
      </c>
      <c r="E940" s="122" t="s">
        <v>337</v>
      </c>
      <c r="F940" s="122" t="s">
        <v>338</v>
      </c>
      <c r="G940" s="122" t="s">
        <v>339</v>
      </c>
    </row>
    <row r="941" spans="1:7" ht="21" customHeight="1">
      <c r="A941" s="123" t="s">
        <v>359</v>
      </c>
      <c r="B941" s="124" t="s">
        <v>360</v>
      </c>
      <c r="C941" s="123" t="s">
        <v>14</v>
      </c>
      <c r="D941" s="123" t="s">
        <v>15</v>
      </c>
      <c r="E941" s="125">
        <v>1</v>
      </c>
      <c r="F941" s="86">
        <v>0</v>
      </c>
      <c r="G941" s="126">
        <f t="shared" ref="G941:G946" si="49">TRUNC((E941*F941),2)</f>
        <v>0</v>
      </c>
    </row>
    <row r="942" spans="1:7" ht="21" customHeight="1">
      <c r="A942" s="123" t="s">
        <v>372</v>
      </c>
      <c r="B942" s="124" t="s">
        <v>373</v>
      </c>
      <c r="C942" s="123" t="s">
        <v>14</v>
      </c>
      <c r="D942" s="123" t="s">
        <v>15</v>
      </c>
      <c r="E942" s="125">
        <v>1</v>
      </c>
      <c r="F942" s="86">
        <v>0</v>
      </c>
      <c r="G942" s="126">
        <f t="shared" si="49"/>
        <v>0</v>
      </c>
    </row>
    <row r="943" spans="1:7" ht="21" customHeight="1">
      <c r="A943" s="123" t="s">
        <v>342</v>
      </c>
      <c r="B943" s="124" t="s">
        <v>343</v>
      </c>
      <c r="C943" s="123" t="s">
        <v>14</v>
      </c>
      <c r="D943" s="123" t="s">
        <v>15</v>
      </c>
      <c r="E943" s="125">
        <v>1</v>
      </c>
      <c r="F943" s="86">
        <v>0</v>
      </c>
      <c r="G943" s="126">
        <f t="shared" si="49"/>
        <v>0</v>
      </c>
    </row>
    <row r="944" spans="1:7" ht="21" customHeight="1">
      <c r="A944" s="123" t="s">
        <v>374</v>
      </c>
      <c r="B944" s="124" t="s">
        <v>375</v>
      </c>
      <c r="C944" s="123" t="s">
        <v>14</v>
      </c>
      <c r="D944" s="123" t="s">
        <v>15</v>
      </c>
      <c r="E944" s="125">
        <v>1</v>
      </c>
      <c r="F944" s="86">
        <v>0</v>
      </c>
      <c r="G944" s="126">
        <f t="shared" si="49"/>
        <v>0</v>
      </c>
    </row>
    <row r="945" spans="1:7" ht="21" customHeight="1">
      <c r="A945" s="123" t="s">
        <v>346</v>
      </c>
      <c r="B945" s="124" t="s">
        <v>347</v>
      </c>
      <c r="C945" s="123" t="s">
        <v>14</v>
      </c>
      <c r="D945" s="123" t="s">
        <v>15</v>
      </c>
      <c r="E945" s="125">
        <v>1</v>
      </c>
      <c r="F945" s="86">
        <v>0</v>
      </c>
      <c r="G945" s="126">
        <f t="shared" si="49"/>
        <v>0</v>
      </c>
    </row>
    <row r="946" spans="1:7" ht="21" customHeight="1">
      <c r="A946" s="123" t="s">
        <v>365</v>
      </c>
      <c r="B946" s="124" t="s">
        <v>366</v>
      </c>
      <c r="C946" s="123" t="s">
        <v>14</v>
      </c>
      <c r="D946" s="123" t="s">
        <v>15</v>
      </c>
      <c r="E946" s="125">
        <v>1</v>
      </c>
      <c r="F946" s="86">
        <v>0</v>
      </c>
      <c r="G946" s="126">
        <f t="shared" si="49"/>
        <v>0</v>
      </c>
    </row>
    <row r="947" spans="1:7" ht="15" customHeight="1">
      <c r="A947" s="85"/>
      <c r="B947" s="85"/>
      <c r="C947" s="85"/>
      <c r="D947" s="85"/>
      <c r="E947" s="127" t="s">
        <v>348</v>
      </c>
      <c r="F947" s="127"/>
      <c r="G947" s="128">
        <f>TRUNC((SUM(G941:G946)),2)</f>
        <v>0</v>
      </c>
    </row>
    <row r="948" spans="1:7" ht="15" customHeight="1">
      <c r="A948" s="121" t="s">
        <v>349</v>
      </c>
      <c r="B948" s="121"/>
      <c r="C948" s="122" t="s">
        <v>4</v>
      </c>
      <c r="D948" s="122" t="s">
        <v>336</v>
      </c>
      <c r="E948" s="122" t="s">
        <v>337</v>
      </c>
      <c r="F948" s="122" t="s">
        <v>338</v>
      </c>
      <c r="G948" s="122" t="s">
        <v>339</v>
      </c>
    </row>
    <row r="949" spans="1:7" ht="15" customHeight="1">
      <c r="A949" s="123" t="s">
        <v>376</v>
      </c>
      <c r="B949" s="124" t="s">
        <v>377</v>
      </c>
      <c r="C949" s="123" t="s">
        <v>14</v>
      </c>
      <c r="D949" s="123" t="s">
        <v>15</v>
      </c>
      <c r="E949" s="125">
        <v>1</v>
      </c>
      <c r="F949" s="86">
        <v>0</v>
      </c>
      <c r="G949" s="126">
        <f t="shared" ref="G949" si="50">TRUNC((E949*F949),2)</f>
        <v>0</v>
      </c>
    </row>
    <row r="950" spans="1:7" ht="15" customHeight="1">
      <c r="A950" s="85"/>
      <c r="B950" s="85"/>
      <c r="C950" s="85"/>
      <c r="D950" s="85"/>
      <c r="E950" s="127" t="s">
        <v>352</v>
      </c>
      <c r="F950" s="127"/>
      <c r="G950" s="128">
        <f>TRUNC((G949),2)</f>
        <v>0</v>
      </c>
    </row>
    <row r="951" spans="1:7" ht="15" customHeight="1">
      <c r="A951" s="121" t="s">
        <v>353</v>
      </c>
      <c r="B951" s="121"/>
      <c r="C951" s="122" t="s">
        <v>4</v>
      </c>
      <c r="D951" s="122" t="s">
        <v>336</v>
      </c>
      <c r="E951" s="122" t="s">
        <v>337</v>
      </c>
      <c r="F951" s="122" t="s">
        <v>338</v>
      </c>
      <c r="G951" s="122" t="s">
        <v>339</v>
      </c>
    </row>
    <row r="952" spans="1:7" ht="21" customHeight="1">
      <c r="A952" s="123" t="s">
        <v>378</v>
      </c>
      <c r="B952" s="124" t="s">
        <v>379</v>
      </c>
      <c r="C952" s="123" t="s">
        <v>14</v>
      </c>
      <c r="D952" s="123" t="s">
        <v>15</v>
      </c>
      <c r="E952" s="125">
        <v>1</v>
      </c>
      <c r="F952" s="86">
        <v>0</v>
      </c>
      <c r="G952" s="126">
        <f t="shared" ref="G952" si="51">TRUNC((E952*F952),2)</f>
        <v>0</v>
      </c>
    </row>
    <row r="953" spans="1:7" ht="15" customHeight="1">
      <c r="A953" s="85"/>
      <c r="B953" s="85"/>
      <c r="C953" s="85"/>
      <c r="D953" s="85"/>
      <c r="E953" s="127" t="s">
        <v>356</v>
      </c>
      <c r="F953" s="127"/>
      <c r="G953" s="128">
        <f>TRUNC((G952),2)</f>
        <v>0</v>
      </c>
    </row>
    <row r="954" spans="1:7" ht="15" customHeight="1">
      <c r="A954" s="85"/>
      <c r="B954" s="85"/>
      <c r="C954" s="85"/>
      <c r="D954" s="85"/>
      <c r="E954" s="129" t="s">
        <v>357</v>
      </c>
      <c r="F954" s="129"/>
      <c r="G954" s="130">
        <f>TRUNC((G953+G950+G947),2)</f>
        <v>0</v>
      </c>
    </row>
    <row r="955" spans="1:7" ht="9.9499999999999993" customHeight="1">
      <c r="A955" s="85"/>
      <c r="B955" s="85"/>
      <c r="C955" s="119"/>
      <c r="D955" s="119"/>
      <c r="E955" s="85"/>
      <c r="F955" s="85"/>
      <c r="G955" s="85"/>
    </row>
    <row r="956" spans="1:7" ht="20.100000000000001" customHeight="1">
      <c r="A956" s="120" t="s">
        <v>554</v>
      </c>
      <c r="B956" s="120"/>
      <c r="C956" s="120"/>
      <c r="D956" s="120"/>
      <c r="E956" s="120"/>
      <c r="F956" s="120"/>
      <c r="G956" s="120"/>
    </row>
    <row r="957" spans="1:7" ht="15" customHeight="1">
      <c r="A957" s="121" t="s">
        <v>335</v>
      </c>
      <c r="B957" s="121"/>
      <c r="C957" s="122" t="s">
        <v>4</v>
      </c>
      <c r="D957" s="122" t="s">
        <v>336</v>
      </c>
      <c r="E957" s="122" t="s">
        <v>337</v>
      </c>
      <c r="F957" s="122" t="s">
        <v>338</v>
      </c>
      <c r="G957" s="122" t="s">
        <v>339</v>
      </c>
    </row>
    <row r="958" spans="1:7" ht="21" customHeight="1">
      <c r="A958" s="123" t="s">
        <v>359</v>
      </c>
      <c r="B958" s="124" t="s">
        <v>360</v>
      </c>
      <c r="C958" s="123" t="s">
        <v>14</v>
      </c>
      <c r="D958" s="123" t="s">
        <v>15</v>
      </c>
      <c r="E958" s="125">
        <v>1</v>
      </c>
      <c r="F958" s="86">
        <v>0</v>
      </c>
      <c r="G958" s="126">
        <f t="shared" ref="G958:G963" si="52">TRUNC((E958*F958),2)</f>
        <v>0</v>
      </c>
    </row>
    <row r="959" spans="1:7" ht="21" customHeight="1">
      <c r="A959" s="123" t="s">
        <v>361</v>
      </c>
      <c r="B959" s="124" t="s">
        <v>362</v>
      </c>
      <c r="C959" s="123" t="s">
        <v>14</v>
      </c>
      <c r="D959" s="123" t="s">
        <v>15</v>
      </c>
      <c r="E959" s="125">
        <v>1</v>
      </c>
      <c r="F959" s="86">
        <v>0</v>
      </c>
      <c r="G959" s="126">
        <f t="shared" si="52"/>
        <v>0</v>
      </c>
    </row>
    <row r="960" spans="1:7" ht="21" customHeight="1">
      <c r="A960" s="123" t="s">
        <v>342</v>
      </c>
      <c r="B960" s="124" t="s">
        <v>343</v>
      </c>
      <c r="C960" s="123" t="s">
        <v>14</v>
      </c>
      <c r="D960" s="123" t="s">
        <v>15</v>
      </c>
      <c r="E960" s="125">
        <v>1</v>
      </c>
      <c r="F960" s="86">
        <v>0</v>
      </c>
      <c r="G960" s="126">
        <f t="shared" si="52"/>
        <v>0</v>
      </c>
    </row>
    <row r="961" spans="1:7" ht="21" customHeight="1">
      <c r="A961" s="123" t="s">
        <v>363</v>
      </c>
      <c r="B961" s="124" t="s">
        <v>364</v>
      </c>
      <c r="C961" s="123" t="s">
        <v>14</v>
      </c>
      <c r="D961" s="123" t="s">
        <v>15</v>
      </c>
      <c r="E961" s="125">
        <v>1</v>
      </c>
      <c r="F961" s="86">
        <v>0</v>
      </c>
      <c r="G961" s="126">
        <f t="shared" si="52"/>
        <v>0</v>
      </c>
    </row>
    <row r="962" spans="1:7" ht="21" customHeight="1">
      <c r="A962" s="123" t="s">
        <v>346</v>
      </c>
      <c r="B962" s="124" t="s">
        <v>347</v>
      </c>
      <c r="C962" s="123" t="s">
        <v>14</v>
      </c>
      <c r="D962" s="123" t="s">
        <v>15</v>
      </c>
      <c r="E962" s="125">
        <v>1</v>
      </c>
      <c r="F962" s="86">
        <v>0</v>
      </c>
      <c r="G962" s="126">
        <f t="shared" si="52"/>
        <v>0</v>
      </c>
    </row>
    <row r="963" spans="1:7" ht="21" customHeight="1">
      <c r="A963" s="123" t="s">
        <v>365</v>
      </c>
      <c r="B963" s="124" t="s">
        <v>366</v>
      </c>
      <c r="C963" s="123" t="s">
        <v>14</v>
      </c>
      <c r="D963" s="123" t="s">
        <v>15</v>
      </c>
      <c r="E963" s="125">
        <v>1</v>
      </c>
      <c r="F963" s="86">
        <v>0</v>
      </c>
      <c r="G963" s="126">
        <f t="shared" si="52"/>
        <v>0</v>
      </c>
    </row>
    <row r="964" spans="1:7" ht="15" customHeight="1">
      <c r="A964" s="85"/>
      <c r="B964" s="85"/>
      <c r="C964" s="85"/>
      <c r="D964" s="85"/>
      <c r="E964" s="127" t="s">
        <v>348</v>
      </c>
      <c r="F964" s="127"/>
      <c r="G964" s="128">
        <f>TRUNC((SUM(G958:G963)),2)</f>
        <v>0</v>
      </c>
    </row>
    <row r="965" spans="1:7" ht="15" customHeight="1">
      <c r="A965" s="121" t="s">
        <v>349</v>
      </c>
      <c r="B965" s="121"/>
      <c r="C965" s="122" t="s">
        <v>4</v>
      </c>
      <c r="D965" s="122" t="s">
        <v>336</v>
      </c>
      <c r="E965" s="122" t="s">
        <v>337</v>
      </c>
      <c r="F965" s="122" t="s">
        <v>338</v>
      </c>
      <c r="G965" s="122" t="s">
        <v>339</v>
      </c>
    </row>
    <row r="966" spans="1:7" ht="15" customHeight="1">
      <c r="A966" s="123" t="s">
        <v>367</v>
      </c>
      <c r="B966" s="124" t="s">
        <v>368</v>
      </c>
      <c r="C966" s="123" t="s">
        <v>14</v>
      </c>
      <c r="D966" s="123" t="s">
        <v>15</v>
      </c>
      <c r="E966" s="125">
        <v>1</v>
      </c>
      <c r="F966" s="86">
        <v>0</v>
      </c>
      <c r="G966" s="126">
        <f t="shared" ref="G966" si="53">TRUNC((E966*F966),2)</f>
        <v>0</v>
      </c>
    </row>
    <row r="967" spans="1:7" ht="15" customHeight="1">
      <c r="A967" s="85"/>
      <c r="B967" s="85"/>
      <c r="C967" s="85"/>
      <c r="D967" s="85"/>
      <c r="E967" s="127" t="s">
        <v>352</v>
      </c>
      <c r="F967" s="127"/>
      <c r="G967" s="128">
        <f>TRUNC((G966),2)</f>
        <v>0</v>
      </c>
    </row>
    <row r="968" spans="1:7" ht="15" customHeight="1">
      <c r="A968" s="121" t="s">
        <v>353</v>
      </c>
      <c r="B968" s="121"/>
      <c r="C968" s="122" t="s">
        <v>4</v>
      </c>
      <c r="D968" s="122" t="s">
        <v>336</v>
      </c>
      <c r="E968" s="122" t="s">
        <v>337</v>
      </c>
      <c r="F968" s="122" t="s">
        <v>338</v>
      </c>
      <c r="G968" s="122" t="s">
        <v>339</v>
      </c>
    </row>
    <row r="969" spans="1:7" ht="21" customHeight="1">
      <c r="A969" s="123" t="s">
        <v>369</v>
      </c>
      <c r="B969" s="124" t="s">
        <v>370</v>
      </c>
      <c r="C969" s="123" t="s">
        <v>14</v>
      </c>
      <c r="D969" s="123" t="s">
        <v>15</v>
      </c>
      <c r="E969" s="125">
        <v>1</v>
      </c>
      <c r="F969" s="86">
        <v>0</v>
      </c>
      <c r="G969" s="126">
        <f t="shared" ref="G969" si="54">TRUNC((E969*F969),2)</f>
        <v>0</v>
      </c>
    </row>
    <row r="970" spans="1:7" ht="15" customHeight="1">
      <c r="A970" s="85"/>
      <c r="B970" s="85"/>
      <c r="C970" s="85"/>
      <c r="D970" s="85"/>
      <c r="E970" s="127" t="s">
        <v>356</v>
      </c>
      <c r="F970" s="127"/>
      <c r="G970" s="128">
        <f>TRUNC((G969),2)</f>
        <v>0</v>
      </c>
    </row>
    <row r="971" spans="1:7" ht="15" customHeight="1">
      <c r="A971" s="85"/>
      <c r="B971" s="85"/>
      <c r="C971" s="85"/>
      <c r="D971" s="85"/>
      <c r="E971" s="129" t="s">
        <v>357</v>
      </c>
      <c r="F971" s="129"/>
      <c r="G971" s="130">
        <f>TRUNC((G970+G967+G964),2)</f>
        <v>0</v>
      </c>
    </row>
    <row r="972" spans="1:7" ht="9.9499999999999993" customHeight="1">
      <c r="A972" s="85"/>
      <c r="B972" s="85"/>
      <c r="C972" s="119"/>
      <c r="D972" s="119"/>
      <c r="E972" s="85"/>
      <c r="F972" s="85"/>
      <c r="G972" s="85"/>
    </row>
    <row r="973" spans="1:7" ht="20.100000000000001" customHeight="1">
      <c r="A973" s="120" t="s">
        <v>555</v>
      </c>
      <c r="B973" s="120"/>
      <c r="C973" s="120"/>
      <c r="D973" s="120"/>
      <c r="E973" s="120"/>
      <c r="F973" s="120"/>
      <c r="G973" s="120"/>
    </row>
    <row r="974" spans="1:7" ht="15" customHeight="1">
      <c r="A974" s="121" t="s">
        <v>381</v>
      </c>
      <c r="B974" s="121"/>
      <c r="C974" s="122" t="s">
        <v>4</v>
      </c>
      <c r="D974" s="122" t="s">
        <v>336</v>
      </c>
      <c r="E974" s="122" t="s">
        <v>337</v>
      </c>
      <c r="F974" s="122" t="s">
        <v>338</v>
      </c>
      <c r="G974" s="122" t="s">
        <v>339</v>
      </c>
    </row>
    <row r="975" spans="1:7" ht="21" customHeight="1">
      <c r="A975" s="123" t="s">
        <v>57</v>
      </c>
      <c r="B975" s="124" t="s">
        <v>58</v>
      </c>
      <c r="C975" s="123" t="s">
        <v>382</v>
      </c>
      <c r="D975" s="123" t="s">
        <v>26</v>
      </c>
      <c r="E975" s="125">
        <v>1</v>
      </c>
      <c r="F975" s="86">
        <v>0</v>
      </c>
      <c r="G975" s="126">
        <f t="shared" ref="G975" si="55">TRUNC((E975*F975),2)</f>
        <v>0</v>
      </c>
    </row>
    <row r="976" spans="1:7" ht="15" customHeight="1">
      <c r="A976" s="85"/>
      <c r="B976" s="85"/>
      <c r="C976" s="85"/>
      <c r="D976" s="85"/>
      <c r="E976" s="127" t="s">
        <v>383</v>
      </c>
      <c r="F976" s="127"/>
      <c r="G976" s="128">
        <f>TRUNC((G975),2)</f>
        <v>0</v>
      </c>
    </row>
    <row r="977" spans="1:7" ht="15" customHeight="1">
      <c r="A977" s="85"/>
      <c r="B977" s="85"/>
      <c r="C977" s="85"/>
      <c r="D977" s="85"/>
      <c r="E977" s="129" t="s">
        <v>357</v>
      </c>
      <c r="F977" s="129"/>
      <c r="G977" s="130">
        <f>TRUNC((G976),2)</f>
        <v>0</v>
      </c>
    </row>
    <row r="978" spans="1:7" ht="9.9499999999999993" customHeight="1">
      <c r="A978" s="85"/>
      <c r="B978" s="85"/>
      <c r="C978" s="119"/>
      <c r="D978" s="119"/>
      <c r="E978" s="85"/>
      <c r="F978" s="85"/>
      <c r="G978" s="85"/>
    </row>
    <row r="979" spans="1:7" ht="20.100000000000001" customHeight="1">
      <c r="A979" s="120" t="s">
        <v>556</v>
      </c>
      <c r="B979" s="120"/>
      <c r="C979" s="120"/>
      <c r="D979" s="120"/>
      <c r="E979" s="120"/>
      <c r="F979" s="120"/>
      <c r="G979" s="120"/>
    </row>
    <row r="980" spans="1:7" ht="15" customHeight="1">
      <c r="A980" s="121" t="s">
        <v>381</v>
      </c>
      <c r="B980" s="121"/>
      <c r="C980" s="122" t="s">
        <v>4</v>
      </c>
      <c r="D980" s="122" t="s">
        <v>336</v>
      </c>
      <c r="E980" s="122" t="s">
        <v>337</v>
      </c>
      <c r="F980" s="122" t="s">
        <v>338</v>
      </c>
      <c r="G980" s="122" t="s">
        <v>339</v>
      </c>
    </row>
    <row r="981" spans="1:7" ht="21" customHeight="1">
      <c r="A981" s="123" t="s">
        <v>60</v>
      </c>
      <c r="B981" s="124" t="s">
        <v>61</v>
      </c>
      <c r="C981" s="123" t="s">
        <v>382</v>
      </c>
      <c r="D981" s="123" t="s">
        <v>26</v>
      </c>
      <c r="E981" s="125">
        <v>1</v>
      </c>
      <c r="F981" s="86">
        <v>0</v>
      </c>
      <c r="G981" s="126">
        <f t="shared" ref="G981" si="56">TRUNC((E981*F981),2)</f>
        <v>0</v>
      </c>
    </row>
    <row r="982" spans="1:7" ht="15" customHeight="1">
      <c r="A982" s="85"/>
      <c r="B982" s="85"/>
      <c r="C982" s="85"/>
      <c r="D982" s="85"/>
      <c r="E982" s="127" t="s">
        <v>383</v>
      </c>
      <c r="F982" s="127"/>
      <c r="G982" s="128">
        <f>TRUNC((G981),2)</f>
        <v>0</v>
      </c>
    </row>
    <row r="983" spans="1:7" ht="15" customHeight="1">
      <c r="A983" s="85"/>
      <c r="B983" s="85"/>
      <c r="C983" s="85"/>
      <c r="D983" s="85"/>
      <c r="E983" s="129" t="s">
        <v>357</v>
      </c>
      <c r="F983" s="129"/>
      <c r="G983" s="130">
        <f>TRUNC((G982),2)</f>
        <v>0</v>
      </c>
    </row>
    <row r="984" spans="1:7" ht="9.9499999999999993" customHeight="1">
      <c r="A984" s="85"/>
      <c r="B984" s="85"/>
      <c r="C984" s="119"/>
      <c r="D984" s="119"/>
      <c r="E984" s="85"/>
      <c r="F984" s="85"/>
      <c r="G984" s="85"/>
    </row>
    <row r="985" spans="1:7" ht="20.100000000000001" customHeight="1">
      <c r="A985" s="120" t="s">
        <v>557</v>
      </c>
      <c r="B985" s="120"/>
      <c r="C985" s="120"/>
      <c r="D985" s="120"/>
      <c r="E985" s="120"/>
      <c r="F985" s="120"/>
      <c r="G985" s="120"/>
    </row>
    <row r="986" spans="1:7" ht="15" customHeight="1">
      <c r="A986" s="121" t="s">
        <v>381</v>
      </c>
      <c r="B986" s="121"/>
      <c r="C986" s="122" t="s">
        <v>4</v>
      </c>
      <c r="D986" s="122" t="s">
        <v>336</v>
      </c>
      <c r="E986" s="122" t="s">
        <v>337</v>
      </c>
      <c r="F986" s="122" t="s">
        <v>338</v>
      </c>
      <c r="G986" s="122" t="s">
        <v>339</v>
      </c>
    </row>
    <row r="987" spans="1:7" ht="21" customHeight="1">
      <c r="A987" s="123" t="s">
        <v>63</v>
      </c>
      <c r="B987" s="124" t="s">
        <v>64</v>
      </c>
      <c r="C987" s="123" t="s">
        <v>382</v>
      </c>
      <c r="D987" s="123" t="s">
        <v>26</v>
      </c>
      <c r="E987" s="125">
        <v>1</v>
      </c>
      <c r="F987" s="86">
        <v>0</v>
      </c>
      <c r="G987" s="126">
        <f t="shared" ref="G987" si="57">TRUNC((E987*F987),2)</f>
        <v>0</v>
      </c>
    </row>
    <row r="988" spans="1:7" ht="15" customHeight="1">
      <c r="A988" s="85"/>
      <c r="B988" s="85"/>
      <c r="C988" s="85"/>
      <c r="D988" s="85"/>
      <c r="E988" s="127" t="s">
        <v>383</v>
      </c>
      <c r="F988" s="127"/>
      <c r="G988" s="128">
        <f>TRUNC((G987),2)</f>
        <v>0</v>
      </c>
    </row>
    <row r="989" spans="1:7" ht="15" customHeight="1">
      <c r="A989" s="85"/>
      <c r="B989" s="85"/>
      <c r="C989" s="85"/>
      <c r="D989" s="85"/>
      <c r="E989" s="129" t="s">
        <v>357</v>
      </c>
      <c r="F989" s="129"/>
      <c r="G989" s="130">
        <f>TRUNC((G988),2)</f>
        <v>0</v>
      </c>
    </row>
    <row r="990" spans="1:7" ht="9.9499999999999993" customHeight="1">
      <c r="A990" s="85"/>
      <c r="B990" s="85"/>
      <c r="C990" s="119"/>
      <c r="D990" s="119"/>
      <c r="E990" s="85"/>
      <c r="F990" s="85"/>
      <c r="G990" s="85"/>
    </row>
    <row r="991" spans="1:7" ht="20.100000000000001" customHeight="1">
      <c r="A991" s="120" t="s">
        <v>558</v>
      </c>
      <c r="B991" s="120"/>
      <c r="C991" s="120"/>
      <c r="D991" s="120"/>
      <c r="E991" s="120"/>
      <c r="F991" s="120"/>
      <c r="G991" s="120"/>
    </row>
    <row r="992" spans="1:7" ht="15" customHeight="1">
      <c r="A992" s="121" t="s">
        <v>381</v>
      </c>
      <c r="B992" s="121"/>
      <c r="C992" s="122" t="s">
        <v>4</v>
      </c>
      <c r="D992" s="122" t="s">
        <v>336</v>
      </c>
      <c r="E992" s="122" t="s">
        <v>337</v>
      </c>
      <c r="F992" s="122" t="s">
        <v>338</v>
      </c>
      <c r="G992" s="122" t="s">
        <v>339</v>
      </c>
    </row>
    <row r="993" spans="1:7" ht="21" customHeight="1">
      <c r="A993" s="123" t="s">
        <v>179</v>
      </c>
      <c r="B993" s="124" t="s">
        <v>180</v>
      </c>
      <c r="C993" s="123" t="s">
        <v>382</v>
      </c>
      <c r="D993" s="123" t="s">
        <v>26</v>
      </c>
      <c r="E993" s="125">
        <v>1</v>
      </c>
      <c r="F993" s="86">
        <v>0</v>
      </c>
      <c r="G993" s="126">
        <f t="shared" ref="G993" si="58">TRUNC((E993*F993),2)</f>
        <v>0</v>
      </c>
    </row>
    <row r="994" spans="1:7" ht="15" customHeight="1">
      <c r="A994" s="85"/>
      <c r="B994" s="85"/>
      <c r="C994" s="85"/>
      <c r="D994" s="85"/>
      <c r="E994" s="127" t="s">
        <v>383</v>
      </c>
      <c r="F994" s="127"/>
      <c r="G994" s="128">
        <f>TRUNC((G993),2)</f>
        <v>0</v>
      </c>
    </row>
    <row r="995" spans="1:7" ht="15" customHeight="1">
      <c r="A995" s="85"/>
      <c r="B995" s="85"/>
      <c r="C995" s="85"/>
      <c r="D995" s="85"/>
      <c r="E995" s="129" t="s">
        <v>357</v>
      </c>
      <c r="F995" s="129"/>
      <c r="G995" s="130">
        <f>TRUNC((G994),2)</f>
        <v>0</v>
      </c>
    </row>
    <row r="996" spans="1:7" ht="9.9499999999999993" customHeight="1">
      <c r="A996" s="85"/>
      <c r="B996" s="85"/>
      <c r="C996" s="119"/>
      <c r="D996" s="119"/>
      <c r="E996" s="85"/>
      <c r="F996" s="85"/>
      <c r="G996" s="85"/>
    </row>
    <row r="997" spans="1:7" ht="20.100000000000001" customHeight="1">
      <c r="A997" s="120" t="s">
        <v>559</v>
      </c>
      <c r="B997" s="120"/>
      <c r="C997" s="120"/>
      <c r="D997" s="120"/>
      <c r="E997" s="120"/>
      <c r="F997" s="120"/>
      <c r="G997" s="120"/>
    </row>
    <row r="998" spans="1:7" ht="15" customHeight="1">
      <c r="A998" s="121" t="s">
        <v>381</v>
      </c>
      <c r="B998" s="121"/>
      <c r="C998" s="122" t="s">
        <v>4</v>
      </c>
      <c r="D998" s="122" t="s">
        <v>336</v>
      </c>
      <c r="E998" s="122" t="s">
        <v>337</v>
      </c>
      <c r="F998" s="122" t="s">
        <v>338</v>
      </c>
      <c r="G998" s="122" t="s">
        <v>339</v>
      </c>
    </row>
    <row r="999" spans="1:7" ht="21" customHeight="1">
      <c r="A999" s="123" t="s">
        <v>66</v>
      </c>
      <c r="B999" s="124" t="s">
        <v>67</v>
      </c>
      <c r="C999" s="123" t="s">
        <v>382</v>
      </c>
      <c r="D999" s="123" t="s">
        <v>26</v>
      </c>
      <c r="E999" s="125">
        <v>1</v>
      </c>
      <c r="F999" s="86">
        <v>0</v>
      </c>
      <c r="G999" s="126">
        <f t="shared" ref="G999" si="59">TRUNC((E999*F999),2)</f>
        <v>0</v>
      </c>
    </row>
    <row r="1000" spans="1:7" ht="15" customHeight="1">
      <c r="A1000" s="85"/>
      <c r="B1000" s="85"/>
      <c r="C1000" s="85"/>
      <c r="D1000" s="85"/>
      <c r="E1000" s="127" t="s">
        <v>383</v>
      </c>
      <c r="F1000" s="127"/>
      <c r="G1000" s="128">
        <f>TRUNC((G999),2)</f>
        <v>0</v>
      </c>
    </row>
    <row r="1001" spans="1:7" ht="15" customHeight="1">
      <c r="A1001" s="85"/>
      <c r="B1001" s="85"/>
      <c r="C1001" s="85"/>
      <c r="D1001" s="85"/>
      <c r="E1001" s="129" t="s">
        <v>357</v>
      </c>
      <c r="F1001" s="129"/>
      <c r="G1001" s="130">
        <f>TRUNC((G1000),2)</f>
        <v>0</v>
      </c>
    </row>
    <row r="1002" spans="1:7" ht="9.9499999999999993" customHeight="1">
      <c r="A1002" s="85"/>
      <c r="B1002" s="85"/>
      <c r="C1002" s="119"/>
      <c r="D1002" s="119"/>
      <c r="E1002" s="85"/>
      <c r="F1002" s="85"/>
      <c r="G1002" s="85"/>
    </row>
    <row r="1003" spans="1:7" ht="20.100000000000001" customHeight="1">
      <c r="A1003" s="120" t="s">
        <v>560</v>
      </c>
      <c r="B1003" s="120"/>
      <c r="C1003" s="120"/>
      <c r="D1003" s="120"/>
      <c r="E1003" s="120"/>
      <c r="F1003" s="120"/>
      <c r="G1003" s="120"/>
    </row>
    <row r="1004" spans="1:7" ht="15" customHeight="1">
      <c r="A1004" s="121" t="s">
        <v>381</v>
      </c>
      <c r="B1004" s="121"/>
      <c r="C1004" s="122" t="s">
        <v>4</v>
      </c>
      <c r="D1004" s="122" t="s">
        <v>336</v>
      </c>
      <c r="E1004" s="122" t="s">
        <v>337</v>
      </c>
      <c r="F1004" s="122" t="s">
        <v>338</v>
      </c>
      <c r="G1004" s="122" t="s">
        <v>339</v>
      </c>
    </row>
    <row r="1005" spans="1:7" ht="21" customHeight="1">
      <c r="A1005" s="123" t="s">
        <v>69</v>
      </c>
      <c r="B1005" s="124" t="s">
        <v>70</v>
      </c>
      <c r="C1005" s="123" t="s">
        <v>382</v>
      </c>
      <c r="D1005" s="123" t="s">
        <v>26</v>
      </c>
      <c r="E1005" s="125">
        <v>1</v>
      </c>
      <c r="F1005" s="86">
        <v>0</v>
      </c>
      <c r="G1005" s="126">
        <f t="shared" ref="G1005" si="60">TRUNC((E1005*F1005),2)</f>
        <v>0</v>
      </c>
    </row>
    <row r="1006" spans="1:7" ht="15" customHeight="1">
      <c r="A1006" s="85"/>
      <c r="B1006" s="85"/>
      <c r="C1006" s="85"/>
      <c r="D1006" s="85"/>
      <c r="E1006" s="127" t="s">
        <v>383</v>
      </c>
      <c r="F1006" s="127"/>
      <c r="G1006" s="128">
        <f>TRUNC((G1005),2)</f>
        <v>0</v>
      </c>
    </row>
    <row r="1007" spans="1:7" ht="15" customHeight="1">
      <c r="A1007" s="85"/>
      <c r="B1007" s="85"/>
      <c r="C1007" s="85"/>
      <c r="D1007" s="85"/>
      <c r="E1007" s="129" t="s">
        <v>357</v>
      </c>
      <c r="F1007" s="129"/>
      <c r="G1007" s="130">
        <f>TRUNC((G1006),2)</f>
        <v>0</v>
      </c>
    </row>
    <row r="1008" spans="1:7" ht="9.9499999999999993" customHeight="1">
      <c r="A1008" s="85"/>
      <c r="B1008" s="85"/>
      <c r="C1008" s="119"/>
      <c r="D1008" s="119"/>
      <c r="E1008" s="85"/>
      <c r="F1008" s="85"/>
      <c r="G1008" s="85"/>
    </row>
    <row r="1009" spans="1:7" ht="20.100000000000001" customHeight="1">
      <c r="A1009" s="120" t="s">
        <v>561</v>
      </c>
      <c r="B1009" s="120"/>
      <c r="C1009" s="120"/>
      <c r="D1009" s="120"/>
      <c r="E1009" s="120"/>
      <c r="F1009" s="120"/>
      <c r="G1009" s="120"/>
    </row>
    <row r="1010" spans="1:7" ht="15" customHeight="1">
      <c r="A1010" s="121" t="s">
        <v>335</v>
      </c>
      <c r="B1010" s="121"/>
      <c r="C1010" s="122" t="s">
        <v>4</v>
      </c>
      <c r="D1010" s="122" t="s">
        <v>336</v>
      </c>
      <c r="E1010" s="122" t="s">
        <v>337</v>
      </c>
      <c r="F1010" s="122" t="s">
        <v>338</v>
      </c>
      <c r="G1010" s="122" t="s">
        <v>339</v>
      </c>
    </row>
    <row r="1011" spans="1:7" ht="21" customHeight="1">
      <c r="A1011" s="123" t="s">
        <v>359</v>
      </c>
      <c r="B1011" s="124" t="s">
        <v>360</v>
      </c>
      <c r="C1011" s="123" t="s">
        <v>14</v>
      </c>
      <c r="D1011" s="123" t="s">
        <v>15</v>
      </c>
      <c r="E1011" s="125">
        <v>1</v>
      </c>
      <c r="F1011" s="86">
        <v>0</v>
      </c>
      <c r="G1011" s="126">
        <f t="shared" ref="G1011:G1016" si="61">TRUNC((E1011*F1011),2)</f>
        <v>0</v>
      </c>
    </row>
    <row r="1012" spans="1:7" ht="21" customHeight="1">
      <c r="A1012" s="123" t="s">
        <v>372</v>
      </c>
      <c r="B1012" s="124" t="s">
        <v>373</v>
      </c>
      <c r="C1012" s="123" t="s">
        <v>14</v>
      </c>
      <c r="D1012" s="123" t="s">
        <v>15</v>
      </c>
      <c r="E1012" s="125">
        <v>1</v>
      </c>
      <c r="F1012" s="86">
        <v>0</v>
      </c>
      <c r="G1012" s="126">
        <f t="shared" si="61"/>
        <v>0</v>
      </c>
    </row>
    <row r="1013" spans="1:7" ht="21" customHeight="1">
      <c r="A1013" s="123" t="s">
        <v>342</v>
      </c>
      <c r="B1013" s="124" t="s">
        <v>343</v>
      </c>
      <c r="C1013" s="123" t="s">
        <v>14</v>
      </c>
      <c r="D1013" s="123" t="s">
        <v>15</v>
      </c>
      <c r="E1013" s="125">
        <v>1</v>
      </c>
      <c r="F1013" s="86">
        <v>0</v>
      </c>
      <c r="G1013" s="126">
        <f t="shared" si="61"/>
        <v>0</v>
      </c>
    </row>
    <row r="1014" spans="1:7" ht="21" customHeight="1">
      <c r="A1014" s="123" t="s">
        <v>374</v>
      </c>
      <c r="B1014" s="124" t="s">
        <v>375</v>
      </c>
      <c r="C1014" s="123" t="s">
        <v>14</v>
      </c>
      <c r="D1014" s="123" t="s">
        <v>15</v>
      </c>
      <c r="E1014" s="125">
        <v>1</v>
      </c>
      <c r="F1014" s="86">
        <v>0</v>
      </c>
      <c r="G1014" s="126">
        <f t="shared" si="61"/>
        <v>0</v>
      </c>
    </row>
    <row r="1015" spans="1:7" ht="21" customHeight="1">
      <c r="A1015" s="123" t="s">
        <v>346</v>
      </c>
      <c r="B1015" s="124" t="s">
        <v>347</v>
      </c>
      <c r="C1015" s="123" t="s">
        <v>14</v>
      </c>
      <c r="D1015" s="123" t="s">
        <v>15</v>
      </c>
      <c r="E1015" s="125">
        <v>1</v>
      </c>
      <c r="F1015" s="86">
        <v>0</v>
      </c>
      <c r="G1015" s="126">
        <f t="shared" si="61"/>
        <v>0</v>
      </c>
    </row>
    <row r="1016" spans="1:7" ht="21" customHeight="1">
      <c r="A1016" s="123" t="s">
        <v>365</v>
      </c>
      <c r="B1016" s="124" t="s">
        <v>366</v>
      </c>
      <c r="C1016" s="123" t="s">
        <v>14</v>
      </c>
      <c r="D1016" s="123" t="s">
        <v>15</v>
      </c>
      <c r="E1016" s="125">
        <v>1</v>
      </c>
      <c r="F1016" s="86">
        <v>0</v>
      </c>
      <c r="G1016" s="126">
        <f t="shared" si="61"/>
        <v>0</v>
      </c>
    </row>
    <row r="1017" spans="1:7" ht="15" customHeight="1">
      <c r="A1017" s="85"/>
      <c r="B1017" s="85"/>
      <c r="C1017" s="85"/>
      <c r="D1017" s="85"/>
      <c r="E1017" s="127" t="s">
        <v>348</v>
      </c>
      <c r="F1017" s="127"/>
      <c r="G1017" s="128">
        <f>TRUNC((SUM(G1011:G1016)),2)</f>
        <v>0</v>
      </c>
    </row>
    <row r="1018" spans="1:7" ht="15" customHeight="1">
      <c r="A1018" s="121" t="s">
        <v>349</v>
      </c>
      <c r="B1018" s="121"/>
      <c r="C1018" s="122" t="s">
        <v>4</v>
      </c>
      <c r="D1018" s="122" t="s">
        <v>336</v>
      </c>
      <c r="E1018" s="122" t="s">
        <v>337</v>
      </c>
      <c r="F1018" s="122" t="s">
        <v>338</v>
      </c>
      <c r="G1018" s="122" t="s">
        <v>339</v>
      </c>
    </row>
    <row r="1019" spans="1:7" ht="15" customHeight="1">
      <c r="A1019" s="123" t="s">
        <v>376</v>
      </c>
      <c r="B1019" s="124" t="s">
        <v>377</v>
      </c>
      <c r="C1019" s="123" t="s">
        <v>14</v>
      </c>
      <c r="D1019" s="123" t="s">
        <v>15</v>
      </c>
      <c r="E1019" s="125">
        <v>1</v>
      </c>
      <c r="F1019" s="86">
        <v>0</v>
      </c>
      <c r="G1019" s="126">
        <f t="shared" ref="G1019" si="62">TRUNC((E1019*F1019),2)</f>
        <v>0</v>
      </c>
    </row>
    <row r="1020" spans="1:7" ht="15" customHeight="1">
      <c r="A1020" s="85"/>
      <c r="B1020" s="85"/>
      <c r="C1020" s="85"/>
      <c r="D1020" s="85"/>
      <c r="E1020" s="127" t="s">
        <v>352</v>
      </c>
      <c r="F1020" s="127"/>
      <c r="G1020" s="128">
        <f>TRUNC((G1019),2)</f>
        <v>0</v>
      </c>
    </row>
    <row r="1021" spans="1:7" ht="15" customHeight="1">
      <c r="A1021" s="121" t="s">
        <v>353</v>
      </c>
      <c r="B1021" s="121"/>
      <c r="C1021" s="122" t="s">
        <v>4</v>
      </c>
      <c r="D1021" s="122" t="s">
        <v>336</v>
      </c>
      <c r="E1021" s="122" t="s">
        <v>337</v>
      </c>
      <c r="F1021" s="122" t="s">
        <v>338</v>
      </c>
      <c r="G1021" s="122" t="s">
        <v>339</v>
      </c>
    </row>
    <row r="1022" spans="1:7" ht="21" customHeight="1">
      <c r="A1022" s="123" t="s">
        <v>378</v>
      </c>
      <c r="B1022" s="124" t="s">
        <v>379</v>
      </c>
      <c r="C1022" s="123" t="s">
        <v>14</v>
      </c>
      <c r="D1022" s="123" t="s">
        <v>15</v>
      </c>
      <c r="E1022" s="125">
        <v>1</v>
      </c>
      <c r="F1022" s="86">
        <v>0</v>
      </c>
      <c r="G1022" s="126">
        <f t="shared" ref="G1022" si="63">TRUNC((E1022*F1022),2)</f>
        <v>0</v>
      </c>
    </row>
    <row r="1023" spans="1:7" ht="15" customHeight="1">
      <c r="A1023" s="85"/>
      <c r="B1023" s="85"/>
      <c r="C1023" s="85"/>
      <c r="D1023" s="85"/>
      <c r="E1023" s="127" t="s">
        <v>356</v>
      </c>
      <c r="F1023" s="127"/>
      <c r="G1023" s="128">
        <f>TRUNC((G1022),2)</f>
        <v>0</v>
      </c>
    </row>
    <row r="1024" spans="1:7" ht="15" customHeight="1">
      <c r="A1024" s="85"/>
      <c r="B1024" s="85"/>
      <c r="C1024" s="85"/>
      <c r="D1024" s="85"/>
      <c r="E1024" s="129" t="s">
        <v>357</v>
      </c>
      <c r="F1024" s="129"/>
      <c r="G1024" s="130">
        <f>TRUNC((G1023+G1020+G1017),2)</f>
        <v>0</v>
      </c>
    </row>
    <row r="1025" spans="1:7" ht="9.9499999999999993" customHeight="1">
      <c r="A1025" s="85"/>
      <c r="B1025" s="85"/>
      <c r="C1025" s="119"/>
      <c r="D1025" s="119"/>
      <c r="E1025" s="85"/>
      <c r="F1025" s="85"/>
      <c r="G1025" s="85"/>
    </row>
    <row r="1026" spans="1:7" ht="20.100000000000001" customHeight="1">
      <c r="A1026" s="120" t="s">
        <v>562</v>
      </c>
      <c r="B1026" s="120"/>
      <c r="C1026" s="120"/>
      <c r="D1026" s="120"/>
      <c r="E1026" s="120"/>
      <c r="F1026" s="120"/>
      <c r="G1026" s="120"/>
    </row>
    <row r="1027" spans="1:7" ht="15" customHeight="1">
      <c r="A1027" s="121" t="s">
        <v>335</v>
      </c>
      <c r="B1027" s="121"/>
      <c r="C1027" s="122" t="s">
        <v>4</v>
      </c>
      <c r="D1027" s="122" t="s">
        <v>336</v>
      </c>
      <c r="E1027" s="122" t="s">
        <v>337</v>
      </c>
      <c r="F1027" s="122" t="s">
        <v>338</v>
      </c>
      <c r="G1027" s="122" t="s">
        <v>339</v>
      </c>
    </row>
    <row r="1028" spans="1:7" ht="21" customHeight="1">
      <c r="A1028" s="123" t="s">
        <v>359</v>
      </c>
      <c r="B1028" s="124" t="s">
        <v>360</v>
      </c>
      <c r="C1028" s="123" t="s">
        <v>14</v>
      </c>
      <c r="D1028" s="123" t="s">
        <v>15</v>
      </c>
      <c r="E1028" s="125">
        <v>1</v>
      </c>
      <c r="F1028" s="86">
        <v>0</v>
      </c>
      <c r="G1028" s="126">
        <f t="shared" ref="G1028:G1033" si="64">TRUNC((E1028*F1028),2)</f>
        <v>0</v>
      </c>
    </row>
    <row r="1029" spans="1:7" ht="21" customHeight="1">
      <c r="A1029" s="123" t="s">
        <v>361</v>
      </c>
      <c r="B1029" s="124" t="s">
        <v>362</v>
      </c>
      <c r="C1029" s="123" t="s">
        <v>14</v>
      </c>
      <c r="D1029" s="123" t="s">
        <v>15</v>
      </c>
      <c r="E1029" s="125">
        <v>1</v>
      </c>
      <c r="F1029" s="86">
        <v>0</v>
      </c>
      <c r="G1029" s="126">
        <f t="shared" si="64"/>
        <v>0</v>
      </c>
    </row>
    <row r="1030" spans="1:7" ht="21" customHeight="1">
      <c r="A1030" s="123" t="s">
        <v>342</v>
      </c>
      <c r="B1030" s="124" t="s">
        <v>343</v>
      </c>
      <c r="C1030" s="123" t="s">
        <v>14</v>
      </c>
      <c r="D1030" s="123" t="s">
        <v>15</v>
      </c>
      <c r="E1030" s="125">
        <v>1</v>
      </c>
      <c r="F1030" s="86">
        <v>0</v>
      </c>
      <c r="G1030" s="126">
        <f t="shared" si="64"/>
        <v>0</v>
      </c>
    </row>
    <row r="1031" spans="1:7" ht="21" customHeight="1">
      <c r="A1031" s="123" t="s">
        <v>363</v>
      </c>
      <c r="B1031" s="124" t="s">
        <v>364</v>
      </c>
      <c r="C1031" s="123" t="s">
        <v>14</v>
      </c>
      <c r="D1031" s="123" t="s">
        <v>15</v>
      </c>
      <c r="E1031" s="125">
        <v>1</v>
      </c>
      <c r="F1031" s="86">
        <v>0</v>
      </c>
      <c r="G1031" s="126">
        <f t="shared" si="64"/>
        <v>0</v>
      </c>
    </row>
    <row r="1032" spans="1:7" ht="21" customHeight="1">
      <c r="A1032" s="123" t="s">
        <v>346</v>
      </c>
      <c r="B1032" s="124" t="s">
        <v>347</v>
      </c>
      <c r="C1032" s="123" t="s">
        <v>14</v>
      </c>
      <c r="D1032" s="123" t="s">
        <v>15</v>
      </c>
      <c r="E1032" s="125">
        <v>1</v>
      </c>
      <c r="F1032" s="86">
        <v>0</v>
      </c>
      <c r="G1032" s="126">
        <f t="shared" si="64"/>
        <v>0</v>
      </c>
    </row>
    <row r="1033" spans="1:7" ht="21" customHeight="1">
      <c r="A1033" s="123" t="s">
        <v>365</v>
      </c>
      <c r="B1033" s="124" t="s">
        <v>366</v>
      </c>
      <c r="C1033" s="123" t="s">
        <v>14</v>
      </c>
      <c r="D1033" s="123" t="s">
        <v>15</v>
      </c>
      <c r="E1033" s="125">
        <v>1</v>
      </c>
      <c r="F1033" s="86">
        <v>0</v>
      </c>
      <c r="G1033" s="126">
        <f t="shared" si="64"/>
        <v>0</v>
      </c>
    </row>
    <row r="1034" spans="1:7" ht="15" customHeight="1">
      <c r="A1034" s="85"/>
      <c r="B1034" s="85"/>
      <c r="C1034" s="85"/>
      <c r="D1034" s="85"/>
      <c r="E1034" s="127" t="s">
        <v>348</v>
      </c>
      <c r="F1034" s="127"/>
      <c r="G1034" s="128">
        <f>TRUNC((SUM(G1028:G1033)),2)</f>
        <v>0</v>
      </c>
    </row>
    <row r="1035" spans="1:7" ht="15" customHeight="1">
      <c r="A1035" s="121" t="s">
        <v>349</v>
      </c>
      <c r="B1035" s="121"/>
      <c r="C1035" s="122" t="s">
        <v>4</v>
      </c>
      <c r="D1035" s="122" t="s">
        <v>336</v>
      </c>
      <c r="E1035" s="122" t="s">
        <v>337</v>
      </c>
      <c r="F1035" s="122" t="s">
        <v>338</v>
      </c>
      <c r="G1035" s="122" t="s">
        <v>339</v>
      </c>
    </row>
    <row r="1036" spans="1:7" ht="15" customHeight="1">
      <c r="A1036" s="123" t="s">
        <v>367</v>
      </c>
      <c r="B1036" s="124" t="s">
        <v>368</v>
      </c>
      <c r="C1036" s="123" t="s">
        <v>14</v>
      </c>
      <c r="D1036" s="123" t="s">
        <v>15</v>
      </c>
      <c r="E1036" s="125">
        <v>1</v>
      </c>
      <c r="F1036" s="86">
        <v>0</v>
      </c>
      <c r="G1036" s="126">
        <f t="shared" ref="G1036" si="65">TRUNC((E1036*F1036),2)</f>
        <v>0</v>
      </c>
    </row>
    <row r="1037" spans="1:7" ht="15" customHeight="1">
      <c r="A1037" s="85"/>
      <c r="B1037" s="85"/>
      <c r="C1037" s="85"/>
      <c r="D1037" s="85"/>
      <c r="E1037" s="127" t="s">
        <v>352</v>
      </c>
      <c r="F1037" s="127"/>
      <c r="G1037" s="128">
        <f>TRUNC((G1036),2)</f>
        <v>0</v>
      </c>
    </row>
    <row r="1038" spans="1:7" ht="15" customHeight="1">
      <c r="A1038" s="121" t="s">
        <v>353</v>
      </c>
      <c r="B1038" s="121"/>
      <c r="C1038" s="122" t="s">
        <v>4</v>
      </c>
      <c r="D1038" s="122" t="s">
        <v>336</v>
      </c>
      <c r="E1038" s="122" t="s">
        <v>337</v>
      </c>
      <c r="F1038" s="122" t="s">
        <v>338</v>
      </c>
      <c r="G1038" s="122" t="s">
        <v>339</v>
      </c>
    </row>
    <row r="1039" spans="1:7" ht="21" customHeight="1">
      <c r="A1039" s="123" t="s">
        <v>369</v>
      </c>
      <c r="B1039" s="124" t="s">
        <v>370</v>
      </c>
      <c r="C1039" s="123" t="s">
        <v>14</v>
      </c>
      <c r="D1039" s="123" t="s">
        <v>15</v>
      </c>
      <c r="E1039" s="125">
        <v>1</v>
      </c>
      <c r="F1039" s="86">
        <v>0</v>
      </c>
      <c r="G1039" s="126">
        <f t="shared" ref="G1039" si="66">TRUNC((E1039*F1039),2)</f>
        <v>0</v>
      </c>
    </row>
    <row r="1040" spans="1:7" ht="15" customHeight="1">
      <c r="A1040" s="85"/>
      <c r="B1040" s="85"/>
      <c r="C1040" s="85"/>
      <c r="D1040" s="85"/>
      <c r="E1040" s="127" t="s">
        <v>356</v>
      </c>
      <c r="F1040" s="127"/>
      <c r="G1040" s="128">
        <f>TRUNC((G1039),2)</f>
        <v>0</v>
      </c>
    </row>
    <row r="1041" spans="1:7" ht="15" customHeight="1">
      <c r="A1041" s="85"/>
      <c r="B1041" s="85"/>
      <c r="C1041" s="85"/>
      <c r="D1041" s="85"/>
      <c r="E1041" s="129" t="s">
        <v>357</v>
      </c>
      <c r="F1041" s="129"/>
      <c r="G1041" s="130">
        <f>TRUNC((G1040+G1037+G1034),2)</f>
        <v>0</v>
      </c>
    </row>
    <row r="1042" spans="1:7" ht="9.9499999999999993" customHeight="1">
      <c r="A1042" s="85"/>
      <c r="B1042" s="85"/>
      <c r="C1042" s="119"/>
      <c r="D1042" s="119"/>
      <c r="E1042" s="85"/>
      <c r="F1042" s="85"/>
      <c r="G1042" s="85"/>
    </row>
    <row r="1043" spans="1:7" ht="20.100000000000001" customHeight="1">
      <c r="A1043" s="120" t="s">
        <v>563</v>
      </c>
      <c r="B1043" s="120"/>
      <c r="C1043" s="120"/>
      <c r="D1043" s="120"/>
      <c r="E1043" s="120"/>
      <c r="F1043" s="120"/>
      <c r="G1043" s="120"/>
    </row>
    <row r="1044" spans="1:7" ht="15" customHeight="1">
      <c r="A1044" s="121" t="s">
        <v>381</v>
      </c>
      <c r="B1044" s="121"/>
      <c r="C1044" s="122" t="s">
        <v>4</v>
      </c>
      <c r="D1044" s="122" t="s">
        <v>336</v>
      </c>
      <c r="E1044" s="122" t="s">
        <v>337</v>
      </c>
      <c r="F1044" s="122" t="s">
        <v>338</v>
      </c>
      <c r="G1044" s="122" t="s">
        <v>339</v>
      </c>
    </row>
    <row r="1045" spans="1:7" ht="21" customHeight="1">
      <c r="A1045" s="123" t="s">
        <v>105</v>
      </c>
      <c r="B1045" s="124" t="s">
        <v>417</v>
      </c>
      <c r="C1045" s="123" t="s">
        <v>382</v>
      </c>
      <c r="D1045" s="123" t="s">
        <v>26</v>
      </c>
      <c r="E1045" s="125">
        <v>1</v>
      </c>
      <c r="F1045" s="86">
        <v>0</v>
      </c>
      <c r="G1045" s="126">
        <f t="shared" ref="G1045" si="67">TRUNC((E1045*F1045),2)</f>
        <v>0</v>
      </c>
    </row>
    <row r="1046" spans="1:7" ht="15" customHeight="1">
      <c r="A1046" s="85"/>
      <c r="B1046" s="85"/>
      <c r="C1046" s="85"/>
      <c r="D1046" s="85"/>
      <c r="E1046" s="127" t="s">
        <v>383</v>
      </c>
      <c r="F1046" s="127"/>
      <c r="G1046" s="128">
        <f>TRUNC((G1045),2)</f>
        <v>0</v>
      </c>
    </row>
    <row r="1047" spans="1:7" ht="15" customHeight="1">
      <c r="A1047" s="85"/>
      <c r="B1047" s="85"/>
      <c r="C1047" s="85"/>
      <c r="D1047" s="85"/>
      <c r="E1047" s="129" t="s">
        <v>357</v>
      </c>
      <c r="F1047" s="129"/>
      <c r="G1047" s="130">
        <f>TRUNC((G1046),2)</f>
        <v>0</v>
      </c>
    </row>
    <row r="1048" spans="1:7" ht="9.9499999999999993" customHeight="1">
      <c r="A1048" s="85"/>
      <c r="B1048" s="85"/>
      <c r="C1048" s="119"/>
      <c r="D1048" s="119"/>
      <c r="E1048" s="85"/>
      <c r="F1048" s="85"/>
      <c r="G1048" s="85"/>
    </row>
    <row r="1049" spans="1:7" ht="20.100000000000001" customHeight="1">
      <c r="A1049" s="120" t="s">
        <v>564</v>
      </c>
      <c r="B1049" s="120"/>
      <c r="C1049" s="120"/>
      <c r="D1049" s="120"/>
      <c r="E1049" s="120"/>
      <c r="F1049" s="120"/>
      <c r="G1049" s="120"/>
    </row>
    <row r="1050" spans="1:7" ht="15" customHeight="1">
      <c r="A1050" s="121" t="s">
        <v>381</v>
      </c>
      <c r="B1050" s="121"/>
      <c r="C1050" s="122" t="s">
        <v>4</v>
      </c>
      <c r="D1050" s="122" t="s">
        <v>336</v>
      </c>
      <c r="E1050" s="122" t="s">
        <v>337</v>
      </c>
      <c r="F1050" s="122" t="s">
        <v>338</v>
      </c>
      <c r="G1050" s="122" t="s">
        <v>339</v>
      </c>
    </row>
    <row r="1051" spans="1:7" ht="21" customHeight="1">
      <c r="A1051" s="123" t="s">
        <v>108</v>
      </c>
      <c r="B1051" s="124" t="s">
        <v>419</v>
      </c>
      <c r="C1051" s="123" t="s">
        <v>382</v>
      </c>
      <c r="D1051" s="123" t="s">
        <v>26</v>
      </c>
      <c r="E1051" s="125">
        <v>1</v>
      </c>
      <c r="F1051" s="86">
        <v>0</v>
      </c>
      <c r="G1051" s="126">
        <f t="shared" ref="G1051" si="68">TRUNC((E1051*F1051),2)</f>
        <v>0</v>
      </c>
    </row>
    <row r="1052" spans="1:7" ht="15" customHeight="1">
      <c r="A1052" s="85"/>
      <c r="B1052" s="85"/>
      <c r="C1052" s="85"/>
      <c r="D1052" s="85"/>
      <c r="E1052" s="127" t="s">
        <v>383</v>
      </c>
      <c r="F1052" s="127"/>
      <c r="G1052" s="128">
        <f>TRUNC((G1051),2)</f>
        <v>0</v>
      </c>
    </row>
    <row r="1053" spans="1:7" ht="15" customHeight="1">
      <c r="A1053" s="85"/>
      <c r="B1053" s="85"/>
      <c r="C1053" s="85"/>
      <c r="D1053" s="85"/>
      <c r="E1053" s="129" t="s">
        <v>357</v>
      </c>
      <c r="F1053" s="129"/>
      <c r="G1053" s="130">
        <f>TRUNC((G1052),2)</f>
        <v>0</v>
      </c>
    </row>
    <row r="1054" spans="1:7" ht="9.9499999999999993" customHeight="1">
      <c r="A1054" s="85"/>
      <c r="B1054" s="85"/>
      <c r="C1054" s="119"/>
      <c r="D1054" s="119"/>
      <c r="E1054" s="85"/>
      <c r="F1054" s="85"/>
      <c r="G1054" s="85"/>
    </row>
    <row r="1055" spans="1:7" ht="20.100000000000001" customHeight="1">
      <c r="A1055" s="120" t="s">
        <v>565</v>
      </c>
      <c r="B1055" s="120"/>
      <c r="C1055" s="120"/>
      <c r="D1055" s="120"/>
      <c r="E1055" s="120"/>
      <c r="F1055" s="120"/>
      <c r="G1055" s="120"/>
    </row>
    <row r="1056" spans="1:7" ht="15" customHeight="1">
      <c r="A1056" s="121" t="s">
        <v>381</v>
      </c>
      <c r="B1056" s="121"/>
      <c r="C1056" s="122" t="s">
        <v>4</v>
      </c>
      <c r="D1056" s="122" t="s">
        <v>336</v>
      </c>
      <c r="E1056" s="122" t="s">
        <v>337</v>
      </c>
      <c r="F1056" s="122" t="s">
        <v>338</v>
      </c>
      <c r="G1056" s="122" t="s">
        <v>339</v>
      </c>
    </row>
    <row r="1057" spans="1:7" ht="21" customHeight="1">
      <c r="A1057" s="123" t="s">
        <v>117</v>
      </c>
      <c r="B1057" s="124" t="s">
        <v>425</v>
      </c>
      <c r="C1057" s="123" t="s">
        <v>382</v>
      </c>
      <c r="D1057" s="123" t="s">
        <v>26</v>
      </c>
      <c r="E1057" s="125">
        <v>1</v>
      </c>
      <c r="F1057" s="86">
        <v>0</v>
      </c>
      <c r="G1057" s="126">
        <f t="shared" ref="G1057" si="69">TRUNC((E1057*F1057),2)</f>
        <v>0</v>
      </c>
    </row>
    <row r="1058" spans="1:7" ht="15" customHeight="1">
      <c r="A1058" s="85"/>
      <c r="B1058" s="85"/>
      <c r="C1058" s="85"/>
      <c r="D1058" s="85"/>
      <c r="E1058" s="127" t="s">
        <v>383</v>
      </c>
      <c r="F1058" s="127"/>
      <c r="G1058" s="128">
        <f>TRUNC((G1057),2)</f>
        <v>0</v>
      </c>
    </row>
    <row r="1059" spans="1:7" ht="15" customHeight="1">
      <c r="A1059" s="85"/>
      <c r="B1059" s="85"/>
      <c r="C1059" s="85"/>
      <c r="D1059" s="85"/>
      <c r="E1059" s="129" t="s">
        <v>357</v>
      </c>
      <c r="F1059" s="129"/>
      <c r="G1059" s="130">
        <f>TRUNC((G1058),2)</f>
        <v>0</v>
      </c>
    </row>
    <row r="1060" spans="1:7" ht="9.9499999999999993" customHeight="1">
      <c r="A1060" s="85"/>
      <c r="B1060" s="85"/>
      <c r="C1060" s="119"/>
      <c r="D1060" s="119"/>
      <c r="E1060" s="85"/>
      <c r="F1060" s="85"/>
      <c r="G1060" s="85"/>
    </row>
    <row r="1061" spans="1:7" ht="20.100000000000001" customHeight="1">
      <c r="A1061" s="120" t="s">
        <v>566</v>
      </c>
      <c r="B1061" s="120"/>
      <c r="C1061" s="120"/>
      <c r="D1061" s="120"/>
      <c r="E1061" s="120"/>
      <c r="F1061" s="120"/>
      <c r="G1061" s="120"/>
    </row>
    <row r="1062" spans="1:7" ht="15" customHeight="1">
      <c r="A1062" s="121" t="s">
        <v>381</v>
      </c>
      <c r="B1062" s="121"/>
      <c r="C1062" s="122" t="s">
        <v>4</v>
      </c>
      <c r="D1062" s="122" t="s">
        <v>336</v>
      </c>
      <c r="E1062" s="122" t="s">
        <v>337</v>
      </c>
      <c r="F1062" s="122" t="s">
        <v>338</v>
      </c>
      <c r="G1062" s="122" t="s">
        <v>339</v>
      </c>
    </row>
    <row r="1063" spans="1:7" ht="21" customHeight="1">
      <c r="A1063" s="123" t="s">
        <v>114</v>
      </c>
      <c r="B1063" s="124" t="s">
        <v>423</v>
      </c>
      <c r="C1063" s="123" t="s">
        <v>382</v>
      </c>
      <c r="D1063" s="123" t="s">
        <v>26</v>
      </c>
      <c r="E1063" s="125">
        <v>1</v>
      </c>
      <c r="F1063" s="86">
        <v>0</v>
      </c>
      <c r="G1063" s="126">
        <f t="shared" ref="G1063" si="70">TRUNC((E1063*F1063),2)</f>
        <v>0</v>
      </c>
    </row>
    <row r="1064" spans="1:7" ht="15" customHeight="1">
      <c r="A1064" s="85"/>
      <c r="B1064" s="85"/>
      <c r="C1064" s="85"/>
      <c r="D1064" s="85"/>
      <c r="E1064" s="127" t="s">
        <v>383</v>
      </c>
      <c r="F1064" s="127"/>
      <c r="G1064" s="128">
        <f>TRUNC((G1063),2)</f>
        <v>0</v>
      </c>
    </row>
    <row r="1065" spans="1:7" ht="15" customHeight="1">
      <c r="A1065" s="85"/>
      <c r="B1065" s="85"/>
      <c r="C1065" s="85"/>
      <c r="D1065" s="85"/>
      <c r="E1065" s="129" t="s">
        <v>357</v>
      </c>
      <c r="F1065" s="129"/>
      <c r="G1065" s="130">
        <f>TRUNC((G1064),2)</f>
        <v>0</v>
      </c>
    </row>
    <row r="1066" spans="1:7" ht="9.9499999999999993" customHeight="1">
      <c r="A1066" s="85"/>
      <c r="B1066" s="85"/>
      <c r="C1066" s="119"/>
      <c r="D1066" s="119"/>
      <c r="E1066" s="85"/>
      <c r="F1066" s="85"/>
      <c r="G1066" s="85"/>
    </row>
    <row r="1067" spans="1:7" ht="20.100000000000001" customHeight="1">
      <c r="A1067" s="120" t="s">
        <v>567</v>
      </c>
      <c r="B1067" s="120"/>
      <c r="C1067" s="120"/>
      <c r="D1067" s="120"/>
      <c r="E1067" s="120"/>
      <c r="F1067" s="120"/>
      <c r="G1067" s="120"/>
    </row>
    <row r="1068" spans="1:7" ht="15" customHeight="1">
      <c r="A1068" s="121" t="s">
        <v>381</v>
      </c>
      <c r="B1068" s="121"/>
      <c r="C1068" s="122" t="s">
        <v>4</v>
      </c>
      <c r="D1068" s="122" t="s">
        <v>336</v>
      </c>
      <c r="E1068" s="122" t="s">
        <v>337</v>
      </c>
      <c r="F1068" s="122" t="s">
        <v>338</v>
      </c>
      <c r="G1068" s="122" t="s">
        <v>339</v>
      </c>
    </row>
    <row r="1069" spans="1:7" ht="21" customHeight="1">
      <c r="A1069" s="123" t="s">
        <v>111</v>
      </c>
      <c r="B1069" s="124" t="s">
        <v>421</v>
      </c>
      <c r="C1069" s="123" t="s">
        <v>382</v>
      </c>
      <c r="D1069" s="123" t="s">
        <v>26</v>
      </c>
      <c r="E1069" s="125">
        <v>1</v>
      </c>
      <c r="F1069" s="86">
        <v>0</v>
      </c>
      <c r="G1069" s="126">
        <f t="shared" ref="G1069" si="71">TRUNC((E1069*F1069),2)</f>
        <v>0</v>
      </c>
    </row>
    <row r="1070" spans="1:7" ht="15" customHeight="1">
      <c r="A1070" s="85"/>
      <c r="B1070" s="85"/>
      <c r="C1070" s="85"/>
      <c r="D1070" s="85"/>
      <c r="E1070" s="127" t="s">
        <v>383</v>
      </c>
      <c r="F1070" s="127"/>
      <c r="G1070" s="128">
        <f>TRUNC((G1069),2)</f>
        <v>0</v>
      </c>
    </row>
    <row r="1071" spans="1:7" ht="15" customHeight="1">
      <c r="A1071" s="85"/>
      <c r="B1071" s="85"/>
      <c r="C1071" s="85"/>
      <c r="D1071" s="85"/>
      <c r="E1071" s="129" t="s">
        <v>357</v>
      </c>
      <c r="F1071" s="129"/>
      <c r="G1071" s="130">
        <f>TRUNC((G1070),2)</f>
        <v>0</v>
      </c>
    </row>
    <row r="1072" spans="1:7" ht="9.9499999999999993" customHeight="1">
      <c r="A1072" s="85"/>
      <c r="B1072" s="85"/>
      <c r="C1072" s="119"/>
      <c r="D1072" s="119"/>
      <c r="E1072" s="85"/>
      <c r="F1072" s="85"/>
      <c r="G1072" s="85"/>
    </row>
    <row r="1073" spans="1:7" ht="20.100000000000001" customHeight="1">
      <c r="A1073" s="120" t="s">
        <v>568</v>
      </c>
      <c r="B1073" s="120"/>
      <c r="C1073" s="120"/>
      <c r="D1073" s="120"/>
      <c r="E1073" s="120"/>
      <c r="F1073" s="120"/>
      <c r="G1073" s="120"/>
    </row>
    <row r="1074" spans="1:7" ht="15" customHeight="1">
      <c r="A1074" s="121" t="s">
        <v>381</v>
      </c>
      <c r="B1074" s="121"/>
      <c r="C1074" s="122" t="s">
        <v>4</v>
      </c>
      <c r="D1074" s="122" t="s">
        <v>336</v>
      </c>
      <c r="E1074" s="122" t="s">
        <v>337</v>
      </c>
      <c r="F1074" s="122" t="s">
        <v>338</v>
      </c>
      <c r="G1074" s="122" t="s">
        <v>339</v>
      </c>
    </row>
    <row r="1075" spans="1:7" ht="21" customHeight="1">
      <c r="A1075" s="123" t="s">
        <v>120</v>
      </c>
      <c r="B1075" s="124" t="s">
        <v>427</v>
      </c>
      <c r="C1075" s="123" t="s">
        <v>382</v>
      </c>
      <c r="D1075" s="123" t="s">
        <v>26</v>
      </c>
      <c r="E1075" s="125">
        <v>1</v>
      </c>
      <c r="F1075" s="86">
        <v>0</v>
      </c>
      <c r="G1075" s="126">
        <f t="shared" ref="G1075" si="72">TRUNC((E1075*F1075),2)</f>
        <v>0</v>
      </c>
    </row>
    <row r="1076" spans="1:7" ht="15" customHeight="1">
      <c r="A1076" s="85"/>
      <c r="B1076" s="85"/>
      <c r="C1076" s="85"/>
      <c r="D1076" s="85"/>
      <c r="E1076" s="127" t="s">
        <v>383</v>
      </c>
      <c r="F1076" s="127"/>
      <c r="G1076" s="128">
        <f>TRUNC((G1075),2)</f>
        <v>0</v>
      </c>
    </row>
    <row r="1077" spans="1:7" ht="15" customHeight="1">
      <c r="A1077" s="85"/>
      <c r="B1077" s="85"/>
      <c r="C1077" s="85"/>
      <c r="D1077" s="85"/>
      <c r="E1077" s="129" t="s">
        <v>357</v>
      </c>
      <c r="F1077" s="129"/>
      <c r="G1077" s="130">
        <f>TRUNC((G1076),2)</f>
        <v>0</v>
      </c>
    </row>
    <row r="1078" spans="1:7" ht="9.9499999999999993" customHeight="1">
      <c r="A1078" s="85"/>
      <c r="B1078" s="85"/>
      <c r="C1078" s="119"/>
      <c r="D1078" s="119"/>
      <c r="E1078" s="85"/>
      <c r="F1078" s="85"/>
      <c r="G1078" s="85"/>
    </row>
    <row r="1079" spans="1:7" ht="20.100000000000001" customHeight="1">
      <c r="A1079" s="120" t="s">
        <v>569</v>
      </c>
      <c r="B1079" s="120"/>
      <c r="C1079" s="120"/>
      <c r="D1079" s="120"/>
      <c r="E1079" s="120"/>
      <c r="F1079" s="120"/>
      <c r="G1079" s="120"/>
    </row>
    <row r="1080" spans="1:7" ht="15" customHeight="1">
      <c r="A1080" s="121" t="s">
        <v>381</v>
      </c>
      <c r="B1080" s="121"/>
      <c r="C1080" s="122" t="s">
        <v>4</v>
      </c>
      <c r="D1080" s="122" t="s">
        <v>336</v>
      </c>
      <c r="E1080" s="122" t="s">
        <v>337</v>
      </c>
      <c r="F1080" s="122" t="s">
        <v>338</v>
      </c>
      <c r="G1080" s="122" t="s">
        <v>339</v>
      </c>
    </row>
    <row r="1081" spans="1:7" ht="21" customHeight="1">
      <c r="A1081" s="123" t="s">
        <v>123</v>
      </c>
      <c r="B1081" s="124" t="s">
        <v>429</v>
      </c>
      <c r="C1081" s="123" t="s">
        <v>382</v>
      </c>
      <c r="D1081" s="123" t="s">
        <v>26</v>
      </c>
      <c r="E1081" s="125">
        <v>1</v>
      </c>
      <c r="F1081" s="86">
        <v>0</v>
      </c>
      <c r="G1081" s="126">
        <f t="shared" ref="G1081" si="73">TRUNC((E1081*F1081),2)</f>
        <v>0</v>
      </c>
    </row>
    <row r="1082" spans="1:7" ht="15" customHeight="1">
      <c r="A1082" s="85"/>
      <c r="B1082" s="85"/>
      <c r="C1082" s="85"/>
      <c r="D1082" s="85"/>
      <c r="E1082" s="127" t="s">
        <v>383</v>
      </c>
      <c r="F1082" s="127"/>
      <c r="G1082" s="128">
        <f>TRUNC((G1081),2)</f>
        <v>0</v>
      </c>
    </row>
    <row r="1083" spans="1:7" ht="15" customHeight="1">
      <c r="A1083" s="85"/>
      <c r="B1083" s="85"/>
      <c r="C1083" s="85"/>
      <c r="D1083" s="85"/>
      <c r="E1083" s="129" t="s">
        <v>357</v>
      </c>
      <c r="F1083" s="129"/>
      <c r="G1083" s="130">
        <f>TRUNC((G1082),2)</f>
        <v>0</v>
      </c>
    </row>
    <row r="1084" spans="1:7" ht="9.9499999999999993" customHeight="1">
      <c r="A1084" s="85"/>
      <c r="B1084" s="85"/>
      <c r="C1084" s="119"/>
      <c r="D1084" s="119"/>
      <c r="E1084" s="85"/>
      <c r="F1084" s="85"/>
      <c r="G1084" s="85"/>
    </row>
    <row r="1085" spans="1:7" ht="20.100000000000001" customHeight="1">
      <c r="A1085" s="120" t="s">
        <v>570</v>
      </c>
      <c r="B1085" s="120"/>
      <c r="C1085" s="120"/>
      <c r="D1085" s="120"/>
      <c r="E1085" s="120"/>
      <c r="F1085" s="120"/>
      <c r="G1085" s="120"/>
    </row>
    <row r="1086" spans="1:7" ht="15" customHeight="1">
      <c r="A1086" s="121" t="s">
        <v>381</v>
      </c>
      <c r="B1086" s="121"/>
      <c r="C1086" s="122" t="s">
        <v>4</v>
      </c>
      <c r="D1086" s="122" t="s">
        <v>336</v>
      </c>
      <c r="E1086" s="122" t="s">
        <v>337</v>
      </c>
      <c r="F1086" s="122" t="s">
        <v>338</v>
      </c>
      <c r="G1086" s="122" t="s">
        <v>339</v>
      </c>
    </row>
    <row r="1087" spans="1:7" ht="21" customHeight="1">
      <c r="A1087" s="123" t="s">
        <v>126</v>
      </c>
      <c r="B1087" s="124" t="s">
        <v>431</v>
      </c>
      <c r="C1087" s="123" t="s">
        <v>382</v>
      </c>
      <c r="D1087" s="123" t="s">
        <v>26</v>
      </c>
      <c r="E1087" s="125">
        <v>1</v>
      </c>
      <c r="F1087" s="86">
        <v>0</v>
      </c>
      <c r="G1087" s="126">
        <f t="shared" ref="G1087" si="74">TRUNC((E1087*F1087),2)</f>
        <v>0</v>
      </c>
    </row>
    <row r="1088" spans="1:7" ht="15" customHeight="1">
      <c r="A1088" s="85"/>
      <c r="B1088" s="85"/>
      <c r="C1088" s="85"/>
      <c r="D1088" s="85"/>
      <c r="E1088" s="127" t="s">
        <v>383</v>
      </c>
      <c r="F1088" s="127"/>
      <c r="G1088" s="128">
        <f>TRUNC((G1087),2)</f>
        <v>0</v>
      </c>
    </row>
    <row r="1089" spans="1:7" ht="15" customHeight="1">
      <c r="A1089" s="85"/>
      <c r="B1089" s="85"/>
      <c r="C1089" s="85"/>
      <c r="D1089" s="85"/>
      <c r="E1089" s="129" t="s">
        <v>357</v>
      </c>
      <c r="F1089" s="129"/>
      <c r="G1089" s="130">
        <f>TRUNC((G1088),2)</f>
        <v>0</v>
      </c>
    </row>
    <row r="1090" spans="1:7" ht="9.9499999999999993" customHeight="1">
      <c r="A1090" s="85"/>
      <c r="B1090" s="85"/>
      <c r="C1090" s="119"/>
      <c r="D1090" s="119"/>
      <c r="E1090" s="85"/>
      <c r="F1090" s="85"/>
      <c r="G1090" s="85"/>
    </row>
    <row r="1091" spans="1:7" ht="20.100000000000001" customHeight="1">
      <c r="A1091" s="120" t="s">
        <v>571</v>
      </c>
      <c r="B1091" s="120"/>
      <c r="C1091" s="120"/>
      <c r="D1091" s="120"/>
      <c r="E1091" s="120"/>
      <c r="F1091" s="120"/>
      <c r="G1091" s="120"/>
    </row>
    <row r="1092" spans="1:7" ht="15" customHeight="1">
      <c r="A1092" s="121" t="s">
        <v>381</v>
      </c>
      <c r="B1092" s="121"/>
      <c r="C1092" s="122" t="s">
        <v>4</v>
      </c>
      <c r="D1092" s="122" t="s">
        <v>336</v>
      </c>
      <c r="E1092" s="122" t="s">
        <v>337</v>
      </c>
      <c r="F1092" s="122" t="s">
        <v>338</v>
      </c>
      <c r="G1092" s="122" t="s">
        <v>339</v>
      </c>
    </row>
    <row r="1093" spans="1:7" ht="21" customHeight="1">
      <c r="A1093" s="123" t="s">
        <v>129</v>
      </c>
      <c r="B1093" s="124" t="s">
        <v>433</v>
      </c>
      <c r="C1093" s="123" t="s">
        <v>382</v>
      </c>
      <c r="D1093" s="123" t="s">
        <v>26</v>
      </c>
      <c r="E1093" s="125">
        <v>1</v>
      </c>
      <c r="F1093" s="86">
        <v>0</v>
      </c>
      <c r="G1093" s="126">
        <f t="shared" ref="G1093" si="75">TRUNC((E1093*F1093),2)</f>
        <v>0</v>
      </c>
    </row>
    <row r="1094" spans="1:7" ht="15" customHeight="1">
      <c r="A1094" s="85"/>
      <c r="B1094" s="85"/>
      <c r="C1094" s="85"/>
      <c r="D1094" s="85"/>
      <c r="E1094" s="127" t="s">
        <v>383</v>
      </c>
      <c r="F1094" s="127"/>
      <c r="G1094" s="128">
        <f>TRUNC((G1093),2)</f>
        <v>0</v>
      </c>
    </row>
    <row r="1095" spans="1:7" ht="15" customHeight="1">
      <c r="A1095" s="85"/>
      <c r="B1095" s="85"/>
      <c r="C1095" s="85"/>
      <c r="D1095" s="85"/>
      <c r="E1095" s="129" t="s">
        <v>357</v>
      </c>
      <c r="F1095" s="129"/>
      <c r="G1095" s="130">
        <f>TRUNC((G1094),2)</f>
        <v>0</v>
      </c>
    </row>
    <row r="1096" spans="1:7" ht="9.9499999999999993" customHeight="1">
      <c r="A1096" s="85"/>
      <c r="B1096" s="85"/>
      <c r="C1096" s="119"/>
      <c r="D1096" s="119"/>
      <c r="E1096" s="85"/>
      <c r="F1096" s="85"/>
      <c r="G1096" s="85"/>
    </row>
    <row r="1097" spans="1:7" ht="20.100000000000001" customHeight="1">
      <c r="A1097" s="120" t="s">
        <v>572</v>
      </c>
      <c r="B1097" s="120"/>
      <c r="C1097" s="120"/>
      <c r="D1097" s="120"/>
      <c r="E1097" s="120"/>
      <c r="F1097" s="120"/>
      <c r="G1097" s="120"/>
    </row>
    <row r="1098" spans="1:7" ht="15" customHeight="1">
      <c r="A1098" s="121" t="s">
        <v>381</v>
      </c>
      <c r="B1098" s="121"/>
      <c r="C1098" s="122" t="s">
        <v>4</v>
      </c>
      <c r="D1098" s="122" t="s">
        <v>336</v>
      </c>
      <c r="E1098" s="122" t="s">
        <v>337</v>
      </c>
      <c r="F1098" s="122" t="s">
        <v>338</v>
      </c>
      <c r="G1098" s="122" t="s">
        <v>339</v>
      </c>
    </row>
    <row r="1099" spans="1:7" ht="21" customHeight="1">
      <c r="A1099" s="123" t="s">
        <v>132</v>
      </c>
      <c r="B1099" s="124" t="s">
        <v>435</v>
      </c>
      <c r="C1099" s="123" t="s">
        <v>382</v>
      </c>
      <c r="D1099" s="123" t="s">
        <v>26</v>
      </c>
      <c r="E1099" s="125">
        <v>1</v>
      </c>
      <c r="F1099" s="86">
        <v>0</v>
      </c>
      <c r="G1099" s="126">
        <f t="shared" ref="G1099" si="76">TRUNC((E1099*F1099),2)</f>
        <v>0</v>
      </c>
    </row>
    <row r="1100" spans="1:7" ht="15" customHeight="1">
      <c r="A1100" s="85"/>
      <c r="B1100" s="85"/>
      <c r="C1100" s="85"/>
      <c r="D1100" s="85"/>
      <c r="E1100" s="127" t="s">
        <v>383</v>
      </c>
      <c r="F1100" s="127"/>
      <c r="G1100" s="128">
        <f>TRUNC((G1099),2)</f>
        <v>0</v>
      </c>
    </row>
    <row r="1101" spans="1:7" ht="15" customHeight="1">
      <c r="A1101" s="85"/>
      <c r="B1101" s="85"/>
      <c r="C1101" s="85"/>
      <c r="D1101" s="85"/>
      <c r="E1101" s="129" t="s">
        <v>357</v>
      </c>
      <c r="F1101" s="129"/>
      <c r="G1101" s="130">
        <f>TRUNC((G1100),2)</f>
        <v>0</v>
      </c>
    </row>
    <row r="1102" spans="1:7" ht="9.9499999999999993" customHeight="1">
      <c r="A1102" s="85"/>
      <c r="B1102" s="85"/>
      <c r="C1102" s="119"/>
      <c r="D1102" s="119"/>
      <c r="E1102" s="85"/>
      <c r="F1102" s="85"/>
      <c r="G1102" s="85"/>
    </row>
    <row r="1103" spans="1:7" ht="20.100000000000001" customHeight="1">
      <c r="A1103" s="120" t="s">
        <v>573</v>
      </c>
      <c r="B1103" s="120"/>
      <c r="C1103" s="120"/>
      <c r="D1103" s="120"/>
      <c r="E1103" s="120"/>
      <c r="F1103" s="120"/>
      <c r="G1103" s="120"/>
    </row>
    <row r="1104" spans="1:7" ht="15" customHeight="1">
      <c r="A1104" s="121" t="s">
        <v>381</v>
      </c>
      <c r="B1104" s="121"/>
      <c r="C1104" s="122" t="s">
        <v>4</v>
      </c>
      <c r="D1104" s="122" t="s">
        <v>336</v>
      </c>
      <c r="E1104" s="122" t="s">
        <v>337</v>
      </c>
      <c r="F1104" s="122" t="s">
        <v>338</v>
      </c>
      <c r="G1104" s="122" t="s">
        <v>339</v>
      </c>
    </row>
    <row r="1105" spans="1:7" ht="21" customHeight="1">
      <c r="A1105" s="123" t="s">
        <v>135</v>
      </c>
      <c r="B1105" s="124" t="s">
        <v>437</v>
      </c>
      <c r="C1105" s="123" t="s">
        <v>382</v>
      </c>
      <c r="D1105" s="123" t="s">
        <v>26</v>
      </c>
      <c r="E1105" s="125">
        <v>1</v>
      </c>
      <c r="F1105" s="86">
        <v>0</v>
      </c>
      <c r="G1105" s="126">
        <f t="shared" ref="G1105" si="77">TRUNC((E1105*F1105),2)</f>
        <v>0</v>
      </c>
    </row>
    <row r="1106" spans="1:7" ht="15" customHeight="1">
      <c r="A1106" s="85"/>
      <c r="B1106" s="85"/>
      <c r="C1106" s="85"/>
      <c r="D1106" s="85"/>
      <c r="E1106" s="127" t="s">
        <v>383</v>
      </c>
      <c r="F1106" s="127"/>
      <c r="G1106" s="128">
        <f>TRUNC((G1105),2)</f>
        <v>0</v>
      </c>
    </row>
    <row r="1107" spans="1:7" ht="15" customHeight="1">
      <c r="A1107" s="85"/>
      <c r="B1107" s="85"/>
      <c r="C1107" s="85"/>
      <c r="D1107" s="85"/>
      <c r="E1107" s="129" t="s">
        <v>357</v>
      </c>
      <c r="F1107" s="129"/>
      <c r="G1107" s="130">
        <f>TRUNC((G1106),2)</f>
        <v>0</v>
      </c>
    </row>
    <row r="1108" spans="1:7" ht="9.9499999999999993" customHeight="1">
      <c r="A1108" s="85"/>
      <c r="B1108" s="85"/>
      <c r="C1108" s="119"/>
      <c r="D1108" s="119"/>
      <c r="E1108" s="85"/>
      <c r="F1108" s="85"/>
      <c r="G1108" s="85"/>
    </row>
    <row r="1109" spans="1:7" ht="20.100000000000001" customHeight="1">
      <c r="A1109" s="120" t="s">
        <v>574</v>
      </c>
      <c r="B1109" s="120"/>
      <c r="C1109" s="120"/>
      <c r="D1109" s="120"/>
      <c r="E1109" s="120"/>
      <c r="F1109" s="120"/>
      <c r="G1109" s="120"/>
    </row>
    <row r="1110" spans="1:7" ht="15" customHeight="1">
      <c r="A1110" s="121" t="s">
        <v>381</v>
      </c>
      <c r="B1110" s="121"/>
      <c r="C1110" s="122" t="s">
        <v>4</v>
      </c>
      <c r="D1110" s="122" t="s">
        <v>336</v>
      </c>
      <c r="E1110" s="122" t="s">
        <v>337</v>
      </c>
      <c r="F1110" s="122" t="s">
        <v>338</v>
      </c>
      <c r="G1110" s="122" t="s">
        <v>339</v>
      </c>
    </row>
    <row r="1111" spans="1:7" ht="21" customHeight="1">
      <c r="A1111" s="123" t="s">
        <v>141</v>
      </c>
      <c r="B1111" s="124" t="s">
        <v>441</v>
      </c>
      <c r="C1111" s="123" t="s">
        <v>382</v>
      </c>
      <c r="D1111" s="123" t="s">
        <v>26</v>
      </c>
      <c r="E1111" s="125">
        <v>1</v>
      </c>
      <c r="F1111" s="86">
        <v>0</v>
      </c>
      <c r="G1111" s="126">
        <f t="shared" ref="G1111" si="78">TRUNC((E1111*F1111),2)</f>
        <v>0</v>
      </c>
    </row>
    <row r="1112" spans="1:7" ht="15" customHeight="1">
      <c r="A1112" s="85"/>
      <c r="B1112" s="85"/>
      <c r="C1112" s="85"/>
      <c r="D1112" s="85"/>
      <c r="E1112" s="127" t="s">
        <v>383</v>
      </c>
      <c r="F1112" s="127"/>
      <c r="G1112" s="128">
        <f>TRUNC((G1111),2)</f>
        <v>0</v>
      </c>
    </row>
    <row r="1113" spans="1:7" ht="15" customHeight="1">
      <c r="A1113" s="85"/>
      <c r="B1113" s="85"/>
      <c r="C1113" s="85"/>
      <c r="D1113" s="85"/>
      <c r="E1113" s="129" t="s">
        <v>357</v>
      </c>
      <c r="F1113" s="129"/>
      <c r="G1113" s="130">
        <f>TRUNC((G1112),2)</f>
        <v>0</v>
      </c>
    </row>
    <row r="1114" spans="1:7" ht="9.9499999999999993" customHeight="1">
      <c r="A1114" s="85"/>
      <c r="B1114" s="85"/>
      <c r="C1114" s="119"/>
      <c r="D1114" s="119"/>
      <c r="E1114" s="85"/>
      <c r="F1114" s="85"/>
      <c r="G1114" s="85"/>
    </row>
    <row r="1115" spans="1:7" ht="20.100000000000001" customHeight="1">
      <c r="A1115" s="120" t="s">
        <v>575</v>
      </c>
      <c r="B1115" s="120"/>
      <c r="C1115" s="120"/>
      <c r="D1115" s="120"/>
      <c r="E1115" s="120"/>
      <c r="F1115" s="120"/>
      <c r="G1115" s="120"/>
    </row>
    <row r="1116" spans="1:7" ht="15" customHeight="1">
      <c r="A1116" s="121" t="s">
        <v>381</v>
      </c>
      <c r="B1116" s="121"/>
      <c r="C1116" s="122" t="s">
        <v>4</v>
      </c>
      <c r="D1116" s="122" t="s">
        <v>336</v>
      </c>
      <c r="E1116" s="122" t="s">
        <v>337</v>
      </c>
      <c r="F1116" s="122" t="s">
        <v>338</v>
      </c>
      <c r="G1116" s="122" t="s">
        <v>339</v>
      </c>
    </row>
    <row r="1117" spans="1:7" ht="21" customHeight="1">
      <c r="A1117" s="123" t="s">
        <v>144</v>
      </c>
      <c r="B1117" s="124" t="s">
        <v>443</v>
      </c>
      <c r="C1117" s="123" t="s">
        <v>382</v>
      </c>
      <c r="D1117" s="123" t="s">
        <v>26</v>
      </c>
      <c r="E1117" s="125">
        <v>1</v>
      </c>
      <c r="F1117" s="86">
        <v>0</v>
      </c>
      <c r="G1117" s="126">
        <f t="shared" ref="G1117" si="79">TRUNC((E1117*F1117),2)</f>
        <v>0</v>
      </c>
    </row>
    <row r="1118" spans="1:7" ht="15" customHeight="1">
      <c r="A1118" s="85"/>
      <c r="B1118" s="85"/>
      <c r="C1118" s="85"/>
      <c r="D1118" s="85"/>
      <c r="E1118" s="127" t="s">
        <v>383</v>
      </c>
      <c r="F1118" s="127"/>
      <c r="G1118" s="128">
        <f>TRUNC((G1117),2)</f>
        <v>0</v>
      </c>
    </row>
    <row r="1119" spans="1:7" ht="15" customHeight="1">
      <c r="A1119" s="85"/>
      <c r="B1119" s="85"/>
      <c r="C1119" s="85"/>
      <c r="D1119" s="85"/>
      <c r="E1119" s="129" t="s">
        <v>357</v>
      </c>
      <c r="F1119" s="129"/>
      <c r="G1119" s="130">
        <f>TRUNC((G1118),2)</f>
        <v>0</v>
      </c>
    </row>
    <row r="1120" spans="1:7" ht="9.9499999999999993" customHeight="1">
      <c r="A1120" s="85"/>
      <c r="B1120" s="85"/>
      <c r="C1120" s="119"/>
      <c r="D1120" s="119"/>
      <c r="E1120" s="85"/>
      <c r="F1120" s="85"/>
      <c r="G1120" s="85"/>
    </row>
    <row r="1121" spans="1:7" ht="20.100000000000001" customHeight="1">
      <c r="A1121" s="120" t="s">
        <v>576</v>
      </c>
      <c r="B1121" s="120"/>
      <c r="C1121" s="120"/>
      <c r="D1121" s="120"/>
      <c r="E1121" s="120"/>
      <c r="F1121" s="120"/>
      <c r="G1121" s="120"/>
    </row>
    <row r="1122" spans="1:7" ht="15" customHeight="1">
      <c r="A1122" s="121" t="s">
        <v>381</v>
      </c>
      <c r="B1122" s="121"/>
      <c r="C1122" s="122" t="s">
        <v>4</v>
      </c>
      <c r="D1122" s="122" t="s">
        <v>336</v>
      </c>
      <c r="E1122" s="122" t="s">
        <v>337</v>
      </c>
      <c r="F1122" s="122" t="s">
        <v>338</v>
      </c>
      <c r="G1122" s="122" t="s">
        <v>339</v>
      </c>
    </row>
    <row r="1123" spans="1:7" ht="21" customHeight="1">
      <c r="A1123" s="123" t="s">
        <v>138</v>
      </c>
      <c r="B1123" s="124" t="s">
        <v>439</v>
      </c>
      <c r="C1123" s="123" t="s">
        <v>382</v>
      </c>
      <c r="D1123" s="123" t="s">
        <v>26</v>
      </c>
      <c r="E1123" s="125">
        <v>1</v>
      </c>
      <c r="F1123" s="86">
        <v>0</v>
      </c>
      <c r="G1123" s="126">
        <f t="shared" ref="G1123" si="80">TRUNC((E1123*F1123),2)</f>
        <v>0</v>
      </c>
    </row>
    <row r="1124" spans="1:7" ht="15" customHeight="1">
      <c r="A1124" s="85"/>
      <c r="B1124" s="85"/>
      <c r="C1124" s="85"/>
      <c r="D1124" s="85"/>
      <c r="E1124" s="127" t="s">
        <v>383</v>
      </c>
      <c r="F1124" s="127"/>
      <c r="G1124" s="128">
        <f>TRUNC((G1123),2)</f>
        <v>0</v>
      </c>
    </row>
    <row r="1125" spans="1:7" ht="15" customHeight="1">
      <c r="A1125" s="85"/>
      <c r="B1125" s="85"/>
      <c r="C1125" s="85"/>
      <c r="D1125" s="85"/>
      <c r="E1125" s="129" t="s">
        <v>357</v>
      </c>
      <c r="F1125" s="129"/>
      <c r="G1125" s="130">
        <f>TRUNC((G1124),2)</f>
        <v>0</v>
      </c>
    </row>
    <row r="1126" spans="1:7" ht="9.9499999999999993" customHeight="1">
      <c r="A1126" s="85"/>
      <c r="B1126" s="85"/>
      <c r="C1126" s="119"/>
      <c r="D1126" s="119"/>
      <c r="E1126" s="85"/>
      <c r="F1126" s="85"/>
      <c r="G1126" s="85"/>
    </row>
    <row r="1127" spans="1:7" ht="20.100000000000001" customHeight="1">
      <c r="A1127" s="120" t="s">
        <v>577</v>
      </c>
      <c r="B1127" s="120"/>
      <c r="C1127" s="120"/>
      <c r="D1127" s="120"/>
      <c r="E1127" s="120"/>
      <c r="F1127" s="120"/>
      <c r="G1127" s="120"/>
    </row>
    <row r="1128" spans="1:7" ht="15" customHeight="1">
      <c r="A1128" s="121" t="s">
        <v>381</v>
      </c>
      <c r="B1128" s="121"/>
      <c r="C1128" s="122" t="s">
        <v>4</v>
      </c>
      <c r="D1128" s="122" t="s">
        <v>336</v>
      </c>
      <c r="E1128" s="122" t="s">
        <v>337</v>
      </c>
      <c r="F1128" s="122" t="s">
        <v>338</v>
      </c>
      <c r="G1128" s="122" t="s">
        <v>339</v>
      </c>
    </row>
    <row r="1129" spans="1:7" ht="21" customHeight="1">
      <c r="A1129" s="123" t="s">
        <v>147</v>
      </c>
      <c r="B1129" s="124" t="s">
        <v>445</v>
      </c>
      <c r="C1129" s="123" t="s">
        <v>382</v>
      </c>
      <c r="D1129" s="123" t="s">
        <v>26</v>
      </c>
      <c r="E1129" s="125">
        <v>1</v>
      </c>
      <c r="F1129" s="86">
        <v>0</v>
      </c>
      <c r="G1129" s="126">
        <f t="shared" ref="G1129" si="81">TRUNC((E1129*F1129),2)</f>
        <v>0</v>
      </c>
    </row>
    <row r="1130" spans="1:7" ht="15" customHeight="1">
      <c r="A1130" s="85"/>
      <c r="B1130" s="85"/>
      <c r="C1130" s="85"/>
      <c r="D1130" s="85"/>
      <c r="E1130" s="127" t="s">
        <v>383</v>
      </c>
      <c r="F1130" s="127"/>
      <c r="G1130" s="128">
        <f>TRUNC((G1129),2)</f>
        <v>0</v>
      </c>
    </row>
    <row r="1131" spans="1:7" ht="15" customHeight="1">
      <c r="A1131" s="85"/>
      <c r="B1131" s="85"/>
      <c r="C1131" s="85"/>
      <c r="D1131" s="85"/>
      <c r="E1131" s="129" t="s">
        <v>357</v>
      </c>
      <c r="F1131" s="129"/>
      <c r="G1131" s="130">
        <f>TRUNC((G1130),2)</f>
        <v>0</v>
      </c>
    </row>
    <row r="1132" spans="1:7" ht="9.9499999999999993" customHeight="1">
      <c r="A1132" s="85"/>
      <c r="B1132" s="85"/>
      <c r="C1132" s="119"/>
      <c r="D1132" s="119"/>
      <c r="E1132" s="85"/>
      <c r="F1132" s="85"/>
      <c r="G1132" s="85"/>
    </row>
    <row r="1133" spans="1:7" ht="20.100000000000001" customHeight="1">
      <c r="A1133" s="120" t="s">
        <v>578</v>
      </c>
      <c r="B1133" s="120"/>
      <c r="C1133" s="120"/>
      <c r="D1133" s="120"/>
      <c r="E1133" s="120"/>
      <c r="F1133" s="120"/>
      <c r="G1133" s="120"/>
    </row>
    <row r="1134" spans="1:7" ht="15" customHeight="1">
      <c r="A1134" s="121" t="s">
        <v>381</v>
      </c>
      <c r="B1134" s="121"/>
      <c r="C1134" s="122" t="s">
        <v>4</v>
      </c>
      <c r="D1134" s="122" t="s">
        <v>336</v>
      </c>
      <c r="E1134" s="122" t="s">
        <v>337</v>
      </c>
      <c r="F1134" s="122" t="s">
        <v>338</v>
      </c>
      <c r="G1134" s="122" t="s">
        <v>339</v>
      </c>
    </row>
    <row r="1135" spans="1:7" ht="21" customHeight="1">
      <c r="A1135" s="123" t="s">
        <v>150</v>
      </c>
      <c r="B1135" s="124" t="s">
        <v>447</v>
      </c>
      <c r="C1135" s="123" t="s">
        <v>382</v>
      </c>
      <c r="D1135" s="123" t="s">
        <v>26</v>
      </c>
      <c r="E1135" s="125">
        <v>1</v>
      </c>
      <c r="F1135" s="86">
        <v>0</v>
      </c>
      <c r="G1135" s="126">
        <f t="shared" ref="G1135" si="82">TRUNC((E1135*F1135),2)</f>
        <v>0</v>
      </c>
    </row>
    <row r="1136" spans="1:7" ht="15" customHeight="1">
      <c r="A1136" s="85"/>
      <c r="B1136" s="85"/>
      <c r="C1136" s="85"/>
      <c r="D1136" s="85"/>
      <c r="E1136" s="127" t="s">
        <v>383</v>
      </c>
      <c r="F1136" s="127"/>
      <c r="G1136" s="128">
        <f>TRUNC((G1135),2)</f>
        <v>0</v>
      </c>
    </row>
    <row r="1137" spans="1:7" ht="15" customHeight="1">
      <c r="A1137" s="85"/>
      <c r="B1137" s="85"/>
      <c r="C1137" s="85"/>
      <c r="D1137" s="85"/>
      <c r="E1137" s="129" t="s">
        <v>357</v>
      </c>
      <c r="F1137" s="129"/>
      <c r="G1137" s="130">
        <f>TRUNC((G1136),2)</f>
        <v>0</v>
      </c>
    </row>
    <row r="1138" spans="1:7" ht="9.9499999999999993" customHeight="1">
      <c r="A1138" s="85"/>
      <c r="B1138" s="85"/>
      <c r="C1138" s="119"/>
      <c r="D1138" s="119"/>
      <c r="E1138" s="85"/>
      <c r="F1138" s="85"/>
      <c r="G1138" s="85"/>
    </row>
    <row r="1139" spans="1:7" ht="20.100000000000001" customHeight="1">
      <c r="A1139" s="120" t="s">
        <v>579</v>
      </c>
      <c r="B1139" s="120"/>
      <c r="C1139" s="120"/>
      <c r="D1139" s="120"/>
      <c r="E1139" s="120"/>
      <c r="F1139" s="120"/>
      <c r="G1139" s="120"/>
    </row>
    <row r="1140" spans="1:7" ht="15" customHeight="1">
      <c r="A1140" s="121" t="s">
        <v>381</v>
      </c>
      <c r="B1140" s="121"/>
      <c r="C1140" s="122" t="s">
        <v>4</v>
      </c>
      <c r="D1140" s="122" t="s">
        <v>336</v>
      </c>
      <c r="E1140" s="122" t="s">
        <v>337</v>
      </c>
      <c r="F1140" s="122" t="s">
        <v>338</v>
      </c>
      <c r="G1140" s="122" t="s">
        <v>339</v>
      </c>
    </row>
    <row r="1141" spans="1:7" ht="21" customHeight="1">
      <c r="A1141" s="123" t="s">
        <v>153</v>
      </c>
      <c r="B1141" s="124" t="s">
        <v>449</v>
      </c>
      <c r="C1141" s="123" t="s">
        <v>382</v>
      </c>
      <c r="D1141" s="123" t="s">
        <v>26</v>
      </c>
      <c r="E1141" s="125">
        <v>1</v>
      </c>
      <c r="F1141" s="86">
        <v>0</v>
      </c>
      <c r="G1141" s="126">
        <f t="shared" ref="G1141" si="83">TRUNC((E1141*F1141),2)</f>
        <v>0</v>
      </c>
    </row>
    <row r="1142" spans="1:7" ht="15" customHeight="1">
      <c r="A1142" s="85"/>
      <c r="B1142" s="85"/>
      <c r="C1142" s="85"/>
      <c r="D1142" s="85"/>
      <c r="E1142" s="127" t="s">
        <v>383</v>
      </c>
      <c r="F1142" s="127"/>
      <c r="G1142" s="128">
        <f>TRUNC((G1141),2)</f>
        <v>0</v>
      </c>
    </row>
    <row r="1143" spans="1:7" ht="15" customHeight="1">
      <c r="A1143" s="85"/>
      <c r="B1143" s="85"/>
      <c r="C1143" s="85"/>
      <c r="D1143" s="85"/>
      <c r="E1143" s="129" t="s">
        <v>357</v>
      </c>
      <c r="F1143" s="129"/>
      <c r="G1143" s="130">
        <f>TRUNC((G1142),2)</f>
        <v>0</v>
      </c>
    </row>
    <row r="1144" spans="1:7" ht="9.9499999999999993" customHeight="1">
      <c r="A1144" s="85"/>
      <c r="B1144" s="85"/>
      <c r="C1144" s="119"/>
      <c r="D1144" s="119"/>
      <c r="E1144" s="85"/>
      <c r="F1144" s="85"/>
      <c r="G1144" s="85"/>
    </row>
    <row r="1145" spans="1:7" ht="20.100000000000001" customHeight="1">
      <c r="A1145" s="120" t="s">
        <v>580</v>
      </c>
      <c r="B1145" s="120"/>
      <c r="C1145" s="120"/>
      <c r="D1145" s="120"/>
      <c r="E1145" s="120"/>
      <c r="F1145" s="120"/>
      <c r="G1145" s="120"/>
    </row>
    <row r="1146" spans="1:7" ht="15" customHeight="1">
      <c r="A1146" s="121" t="s">
        <v>381</v>
      </c>
      <c r="B1146" s="121"/>
      <c r="C1146" s="122" t="s">
        <v>4</v>
      </c>
      <c r="D1146" s="122" t="s">
        <v>336</v>
      </c>
      <c r="E1146" s="122" t="s">
        <v>337</v>
      </c>
      <c r="F1146" s="122" t="s">
        <v>338</v>
      </c>
      <c r="G1146" s="122" t="s">
        <v>339</v>
      </c>
    </row>
    <row r="1147" spans="1:7" ht="21" customHeight="1">
      <c r="A1147" s="123" t="s">
        <v>156</v>
      </c>
      <c r="B1147" s="124" t="s">
        <v>451</v>
      </c>
      <c r="C1147" s="123" t="s">
        <v>382</v>
      </c>
      <c r="D1147" s="123" t="s">
        <v>26</v>
      </c>
      <c r="E1147" s="125">
        <v>1</v>
      </c>
      <c r="F1147" s="86">
        <v>0</v>
      </c>
      <c r="G1147" s="126">
        <f t="shared" ref="G1147" si="84">TRUNC((E1147*F1147),2)</f>
        <v>0</v>
      </c>
    </row>
    <row r="1148" spans="1:7" ht="15" customHeight="1">
      <c r="A1148" s="85"/>
      <c r="B1148" s="85"/>
      <c r="C1148" s="85"/>
      <c r="D1148" s="85"/>
      <c r="E1148" s="127" t="s">
        <v>383</v>
      </c>
      <c r="F1148" s="127"/>
      <c r="G1148" s="128">
        <f>TRUNC((G1147),2)</f>
        <v>0</v>
      </c>
    </row>
    <row r="1149" spans="1:7" ht="15" customHeight="1">
      <c r="A1149" s="85"/>
      <c r="B1149" s="85"/>
      <c r="C1149" s="85"/>
      <c r="D1149" s="85"/>
      <c r="E1149" s="129" t="s">
        <v>357</v>
      </c>
      <c r="F1149" s="129"/>
      <c r="G1149" s="130">
        <f>TRUNC((G1148),2)</f>
        <v>0</v>
      </c>
    </row>
    <row r="1150" spans="1:7" ht="9.9499999999999993" customHeight="1">
      <c r="A1150" s="85"/>
      <c r="B1150" s="85"/>
      <c r="C1150" s="119"/>
      <c r="D1150" s="119"/>
      <c r="E1150" s="85"/>
      <c r="F1150" s="85"/>
      <c r="G1150" s="85"/>
    </row>
    <row r="1151" spans="1:7" ht="20.100000000000001" customHeight="1">
      <c r="A1151" s="120" t="s">
        <v>581</v>
      </c>
      <c r="B1151" s="120"/>
      <c r="C1151" s="120"/>
      <c r="D1151" s="120"/>
      <c r="E1151" s="120"/>
      <c r="F1151" s="120"/>
      <c r="G1151" s="120"/>
    </row>
    <row r="1152" spans="1:7" ht="15" customHeight="1">
      <c r="A1152" s="121" t="s">
        <v>381</v>
      </c>
      <c r="B1152" s="121"/>
      <c r="C1152" s="122" t="s">
        <v>4</v>
      </c>
      <c r="D1152" s="122" t="s">
        <v>336</v>
      </c>
      <c r="E1152" s="122" t="s">
        <v>337</v>
      </c>
      <c r="F1152" s="122" t="s">
        <v>338</v>
      </c>
      <c r="G1152" s="122" t="s">
        <v>339</v>
      </c>
    </row>
    <row r="1153" spans="1:7" ht="21" customHeight="1">
      <c r="A1153" s="123" t="s">
        <v>206</v>
      </c>
      <c r="B1153" s="124" t="s">
        <v>490</v>
      </c>
      <c r="C1153" s="123" t="s">
        <v>382</v>
      </c>
      <c r="D1153" s="123" t="s">
        <v>26</v>
      </c>
      <c r="E1153" s="125">
        <v>1</v>
      </c>
      <c r="F1153" s="86">
        <v>0</v>
      </c>
      <c r="G1153" s="126">
        <f t="shared" ref="G1153" si="85">TRUNC((E1153*F1153),2)</f>
        <v>0</v>
      </c>
    </row>
    <row r="1154" spans="1:7" ht="15" customHeight="1">
      <c r="A1154" s="85"/>
      <c r="B1154" s="85"/>
      <c r="C1154" s="85"/>
      <c r="D1154" s="85"/>
      <c r="E1154" s="127" t="s">
        <v>383</v>
      </c>
      <c r="F1154" s="127"/>
      <c r="G1154" s="128">
        <f>TRUNC((G1153),2)</f>
        <v>0</v>
      </c>
    </row>
    <row r="1155" spans="1:7" ht="15" customHeight="1">
      <c r="A1155" s="85"/>
      <c r="B1155" s="85"/>
      <c r="C1155" s="85"/>
      <c r="D1155" s="85"/>
      <c r="E1155" s="129" t="s">
        <v>357</v>
      </c>
      <c r="F1155" s="129"/>
      <c r="G1155" s="130">
        <f>TRUNC((G1154),2)</f>
        <v>0</v>
      </c>
    </row>
    <row r="1156" spans="1:7" ht="9.9499999999999993" customHeight="1">
      <c r="A1156" s="85"/>
      <c r="B1156" s="85"/>
      <c r="C1156" s="119"/>
      <c r="D1156" s="119"/>
      <c r="E1156" s="85"/>
      <c r="F1156" s="85"/>
      <c r="G1156" s="85"/>
    </row>
    <row r="1157" spans="1:7" ht="20.100000000000001" customHeight="1">
      <c r="A1157" s="120" t="s">
        <v>582</v>
      </c>
      <c r="B1157" s="120"/>
      <c r="C1157" s="120"/>
      <c r="D1157" s="120"/>
      <c r="E1157" s="120"/>
      <c r="F1157" s="120"/>
      <c r="G1157" s="120"/>
    </row>
    <row r="1158" spans="1:7" ht="15" customHeight="1">
      <c r="A1158" s="121" t="s">
        <v>381</v>
      </c>
      <c r="B1158" s="121"/>
      <c r="C1158" s="122" t="s">
        <v>4</v>
      </c>
      <c r="D1158" s="122" t="s">
        <v>336</v>
      </c>
      <c r="E1158" s="122" t="s">
        <v>337</v>
      </c>
      <c r="F1158" s="122" t="s">
        <v>338</v>
      </c>
      <c r="G1158" s="122" t="s">
        <v>339</v>
      </c>
    </row>
    <row r="1159" spans="1:7" ht="21" customHeight="1">
      <c r="A1159" s="123" t="s">
        <v>209</v>
      </c>
      <c r="B1159" s="124" t="s">
        <v>492</v>
      </c>
      <c r="C1159" s="123" t="s">
        <v>382</v>
      </c>
      <c r="D1159" s="123" t="s">
        <v>26</v>
      </c>
      <c r="E1159" s="125">
        <v>1</v>
      </c>
      <c r="F1159" s="86">
        <v>0</v>
      </c>
      <c r="G1159" s="126">
        <f t="shared" ref="G1159" si="86">TRUNC((E1159*F1159),2)</f>
        <v>0</v>
      </c>
    </row>
    <row r="1160" spans="1:7" ht="15" customHeight="1">
      <c r="A1160" s="85"/>
      <c r="B1160" s="85"/>
      <c r="C1160" s="85"/>
      <c r="D1160" s="85"/>
      <c r="E1160" s="127" t="s">
        <v>383</v>
      </c>
      <c r="F1160" s="127"/>
      <c r="G1160" s="128">
        <f>TRUNC((G1159),2)</f>
        <v>0</v>
      </c>
    </row>
    <row r="1161" spans="1:7" ht="15" customHeight="1">
      <c r="A1161" s="85"/>
      <c r="B1161" s="85"/>
      <c r="C1161" s="85"/>
      <c r="D1161" s="85"/>
      <c r="E1161" s="129" t="s">
        <v>357</v>
      </c>
      <c r="F1161" s="129"/>
      <c r="G1161" s="130">
        <f>TRUNC((G1160),2)</f>
        <v>0</v>
      </c>
    </row>
    <row r="1162" spans="1:7" ht="9.9499999999999993" customHeight="1">
      <c r="A1162" s="85"/>
      <c r="B1162" s="85"/>
      <c r="C1162" s="119"/>
      <c r="D1162" s="119"/>
      <c r="E1162" s="85"/>
      <c r="F1162" s="85"/>
      <c r="G1162" s="85"/>
    </row>
    <row r="1163" spans="1:7" ht="20.100000000000001" customHeight="1">
      <c r="A1163" s="120" t="s">
        <v>583</v>
      </c>
      <c r="B1163" s="120"/>
      <c r="C1163" s="120"/>
      <c r="D1163" s="120"/>
      <c r="E1163" s="120"/>
      <c r="F1163" s="120"/>
      <c r="G1163" s="120"/>
    </row>
    <row r="1164" spans="1:7" ht="15" customHeight="1">
      <c r="A1164" s="121" t="s">
        <v>381</v>
      </c>
      <c r="B1164" s="121"/>
      <c r="C1164" s="122" t="s">
        <v>4</v>
      </c>
      <c r="D1164" s="122" t="s">
        <v>336</v>
      </c>
      <c r="E1164" s="122" t="s">
        <v>337</v>
      </c>
      <c r="F1164" s="122" t="s">
        <v>338</v>
      </c>
      <c r="G1164" s="122" t="s">
        <v>339</v>
      </c>
    </row>
    <row r="1165" spans="1:7" ht="21" customHeight="1">
      <c r="A1165" s="123" t="s">
        <v>281</v>
      </c>
      <c r="B1165" s="124" t="s">
        <v>545</v>
      </c>
      <c r="C1165" s="123" t="s">
        <v>382</v>
      </c>
      <c r="D1165" s="123" t="s">
        <v>26</v>
      </c>
      <c r="E1165" s="125">
        <v>1</v>
      </c>
      <c r="F1165" s="86">
        <v>0</v>
      </c>
      <c r="G1165" s="126">
        <f t="shared" ref="G1165" si="87">TRUNC((E1165*F1165),2)</f>
        <v>0</v>
      </c>
    </row>
    <row r="1166" spans="1:7" ht="15" customHeight="1">
      <c r="A1166" s="85"/>
      <c r="B1166" s="85"/>
      <c r="C1166" s="85"/>
      <c r="D1166" s="85"/>
      <c r="E1166" s="127" t="s">
        <v>383</v>
      </c>
      <c r="F1166" s="127"/>
      <c r="G1166" s="128">
        <f>TRUNC((G1165),2)</f>
        <v>0</v>
      </c>
    </row>
    <row r="1167" spans="1:7" ht="15" customHeight="1">
      <c r="A1167" s="85"/>
      <c r="B1167" s="85"/>
      <c r="C1167" s="85"/>
      <c r="D1167" s="85"/>
      <c r="E1167" s="129" t="s">
        <v>357</v>
      </c>
      <c r="F1167" s="129"/>
      <c r="G1167" s="130">
        <f>TRUNC((G1166),2)</f>
        <v>0</v>
      </c>
    </row>
    <row r="1168" spans="1:7" ht="9.9499999999999993" customHeight="1">
      <c r="A1168" s="85"/>
      <c r="B1168" s="85"/>
      <c r="C1168" s="119"/>
      <c r="D1168" s="119"/>
      <c r="E1168" s="85"/>
      <c r="F1168" s="85"/>
      <c r="G1168" s="85"/>
    </row>
    <row r="1169" spans="1:7" ht="20.100000000000001" customHeight="1">
      <c r="A1169" s="120" t="s">
        <v>584</v>
      </c>
      <c r="B1169" s="120"/>
      <c r="C1169" s="120"/>
      <c r="D1169" s="120"/>
      <c r="E1169" s="120"/>
      <c r="F1169" s="120"/>
      <c r="G1169" s="120"/>
    </row>
    <row r="1170" spans="1:7" ht="15" customHeight="1">
      <c r="A1170" s="121" t="s">
        <v>381</v>
      </c>
      <c r="B1170" s="121"/>
      <c r="C1170" s="122" t="s">
        <v>4</v>
      </c>
      <c r="D1170" s="122" t="s">
        <v>336</v>
      </c>
      <c r="E1170" s="122" t="s">
        <v>337</v>
      </c>
      <c r="F1170" s="122" t="s">
        <v>338</v>
      </c>
      <c r="G1170" s="122" t="s">
        <v>339</v>
      </c>
    </row>
    <row r="1171" spans="1:7" ht="21" customHeight="1">
      <c r="A1171" s="123" t="s">
        <v>215</v>
      </c>
      <c r="B1171" s="124" t="s">
        <v>496</v>
      </c>
      <c r="C1171" s="123" t="s">
        <v>382</v>
      </c>
      <c r="D1171" s="123" t="s">
        <v>26</v>
      </c>
      <c r="E1171" s="125">
        <v>1</v>
      </c>
      <c r="F1171" s="86">
        <v>0</v>
      </c>
      <c r="G1171" s="126">
        <f t="shared" ref="G1171" si="88">TRUNC((E1171*F1171),2)</f>
        <v>0</v>
      </c>
    </row>
    <row r="1172" spans="1:7" ht="15" customHeight="1">
      <c r="A1172" s="85"/>
      <c r="B1172" s="85"/>
      <c r="C1172" s="85"/>
      <c r="D1172" s="85"/>
      <c r="E1172" s="127" t="s">
        <v>383</v>
      </c>
      <c r="F1172" s="127"/>
      <c r="G1172" s="128">
        <f>TRUNC((G1171),2)</f>
        <v>0</v>
      </c>
    </row>
    <row r="1173" spans="1:7" ht="15" customHeight="1">
      <c r="A1173" s="85"/>
      <c r="B1173" s="85"/>
      <c r="C1173" s="85"/>
      <c r="D1173" s="85"/>
      <c r="E1173" s="129" t="s">
        <v>357</v>
      </c>
      <c r="F1173" s="129"/>
      <c r="G1173" s="130">
        <f>TRUNC((G1172),2)</f>
        <v>0</v>
      </c>
    </row>
    <row r="1174" spans="1:7" ht="9.9499999999999993" customHeight="1">
      <c r="A1174" s="85"/>
      <c r="B1174" s="85"/>
      <c r="C1174" s="119"/>
      <c r="D1174" s="119"/>
      <c r="E1174" s="85"/>
      <c r="F1174" s="85"/>
      <c r="G1174" s="85"/>
    </row>
    <row r="1175" spans="1:7" ht="20.100000000000001" customHeight="1">
      <c r="A1175" s="120" t="s">
        <v>585</v>
      </c>
      <c r="B1175" s="120"/>
      <c r="C1175" s="120"/>
      <c r="D1175" s="120"/>
      <c r="E1175" s="120"/>
      <c r="F1175" s="120"/>
      <c r="G1175" s="120"/>
    </row>
    <row r="1176" spans="1:7" ht="15" customHeight="1">
      <c r="A1176" s="121" t="s">
        <v>381</v>
      </c>
      <c r="B1176" s="121"/>
      <c r="C1176" s="122" t="s">
        <v>4</v>
      </c>
      <c r="D1176" s="122" t="s">
        <v>336</v>
      </c>
      <c r="E1176" s="122" t="s">
        <v>337</v>
      </c>
      <c r="F1176" s="122" t="s">
        <v>338</v>
      </c>
      <c r="G1176" s="122" t="s">
        <v>339</v>
      </c>
    </row>
    <row r="1177" spans="1:7" ht="21" customHeight="1">
      <c r="A1177" s="123" t="s">
        <v>212</v>
      </c>
      <c r="B1177" s="124" t="s">
        <v>494</v>
      </c>
      <c r="C1177" s="123" t="s">
        <v>382</v>
      </c>
      <c r="D1177" s="123" t="s">
        <v>26</v>
      </c>
      <c r="E1177" s="125">
        <v>1</v>
      </c>
      <c r="F1177" s="86">
        <v>0</v>
      </c>
      <c r="G1177" s="126">
        <f t="shared" ref="G1177" si="89">TRUNC((E1177*F1177),2)</f>
        <v>0</v>
      </c>
    </row>
    <row r="1178" spans="1:7" ht="15" customHeight="1">
      <c r="A1178" s="85"/>
      <c r="B1178" s="85"/>
      <c r="C1178" s="85"/>
      <c r="D1178" s="85"/>
      <c r="E1178" s="127" t="s">
        <v>383</v>
      </c>
      <c r="F1178" s="127"/>
      <c r="G1178" s="128">
        <f>TRUNC((G1177),2)</f>
        <v>0</v>
      </c>
    </row>
    <row r="1179" spans="1:7" ht="15" customHeight="1">
      <c r="A1179" s="85"/>
      <c r="B1179" s="85"/>
      <c r="C1179" s="85"/>
      <c r="D1179" s="85"/>
      <c r="E1179" s="129" t="s">
        <v>357</v>
      </c>
      <c r="F1179" s="129"/>
      <c r="G1179" s="130">
        <f>TRUNC((G1178),2)</f>
        <v>0</v>
      </c>
    </row>
    <row r="1180" spans="1:7" ht="9.9499999999999993" customHeight="1">
      <c r="A1180" s="85"/>
      <c r="B1180" s="85"/>
      <c r="C1180" s="119"/>
      <c r="D1180" s="119"/>
      <c r="E1180" s="85"/>
      <c r="F1180" s="85"/>
      <c r="G1180" s="85"/>
    </row>
    <row r="1181" spans="1:7" ht="20.100000000000001" customHeight="1">
      <c r="A1181" s="120" t="s">
        <v>586</v>
      </c>
      <c r="B1181" s="120"/>
      <c r="C1181" s="120"/>
      <c r="D1181" s="120"/>
      <c r="E1181" s="120"/>
      <c r="F1181" s="120"/>
      <c r="G1181" s="120"/>
    </row>
    <row r="1182" spans="1:7" ht="15" customHeight="1">
      <c r="A1182" s="121" t="s">
        <v>381</v>
      </c>
      <c r="B1182" s="121"/>
      <c r="C1182" s="122" t="s">
        <v>4</v>
      </c>
      <c r="D1182" s="122" t="s">
        <v>336</v>
      </c>
      <c r="E1182" s="122" t="s">
        <v>337</v>
      </c>
      <c r="F1182" s="122" t="s">
        <v>338</v>
      </c>
      <c r="G1182" s="122" t="s">
        <v>339</v>
      </c>
    </row>
    <row r="1183" spans="1:7" ht="21" customHeight="1">
      <c r="A1183" s="123" t="s">
        <v>219</v>
      </c>
      <c r="B1183" s="124" t="s">
        <v>499</v>
      </c>
      <c r="C1183" s="123" t="s">
        <v>382</v>
      </c>
      <c r="D1183" s="123" t="s">
        <v>26</v>
      </c>
      <c r="E1183" s="125">
        <v>1</v>
      </c>
      <c r="F1183" s="86">
        <v>0</v>
      </c>
      <c r="G1183" s="126">
        <f t="shared" ref="G1183" si="90">TRUNC((E1183*F1183),2)</f>
        <v>0</v>
      </c>
    </row>
    <row r="1184" spans="1:7" ht="15" customHeight="1">
      <c r="A1184" s="85"/>
      <c r="B1184" s="85"/>
      <c r="C1184" s="85"/>
      <c r="D1184" s="85"/>
      <c r="E1184" s="127" t="s">
        <v>383</v>
      </c>
      <c r="F1184" s="127"/>
      <c r="G1184" s="128">
        <f>TRUNC((G1183),2)</f>
        <v>0</v>
      </c>
    </row>
    <row r="1185" spans="1:7" ht="15" customHeight="1">
      <c r="A1185" s="85"/>
      <c r="B1185" s="85"/>
      <c r="C1185" s="85"/>
      <c r="D1185" s="85"/>
      <c r="E1185" s="129" t="s">
        <v>357</v>
      </c>
      <c r="F1185" s="129"/>
      <c r="G1185" s="130">
        <f>TRUNC((G1184),2)</f>
        <v>0</v>
      </c>
    </row>
    <row r="1186" spans="1:7" ht="9.9499999999999993" customHeight="1">
      <c r="A1186" s="85"/>
      <c r="B1186" s="85"/>
      <c r="C1186" s="119"/>
      <c r="D1186" s="119"/>
      <c r="E1186" s="85"/>
      <c r="F1186" s="85"/>
      <c r="G1186" s="85"/>
    </row>
    <row r="1187" spans="1:7" ht="20.100000000000001" customHeight="1">
      <c r="A1187" s="120" t="s">
        <v>587</v>
      </c>
      <c r="B1187" s="120"/>
      <c r="C1187" s="120"/>
      <c r="D1187" s="120"/>
      <c r="E1187" s="120"/>
      <c r="F1187" s="120"/>
      <c r="G1187" s="120"/>
    </row>
    <row r="1188" spans="1:7" ht="15" customHeight="1">
      <c r="A1188" s="121" t="s">
        <v>381</v>
      </c>
      <c r="B1188" s="121"/>
      <c r="C1188" s="122" t="s">
        <v>4</v>
      </c>
      <c r="D1188" s="122" t="s">
        <v>336</v>
      </c>
      <c r="E1188" s="122" t="s">
        <v>337</v>
      </c>
      <c r="F1188" s="122" t="s">
        <v>338</v>
      </c>
      <c r="G1188" s="122" t="s">
        <v>339</v>
      </c>
    </row>
    <row r="1189" spans="1:7" ht="21" customHeight="1">
      <c r="A1189" s="123" t="s">
        <v>222</v>
      </c>
      <c r="B1189" s="124" t="s">
        <v>501</v>
      </c>
      <c r="C1189" s="123" t="s">
        <v>382</v>
      </c>
      <c r="D1189" s="123" t="s">
        <v>26</v>
      </c>
      <c r="E1189" s="125">
        <v>1</v>
      </c>
      <c r="F1189" s="86">
        <v>0</v>
      </c>
      <c r="G1189" s="126">
        <f t="shared" ref="G1189" si="91">TRUNC((E1189*F1189),2)</f>
        <v>0</v>
      </c>
    </row>
    <row r="1190" spans="1:7" ht="15" customHeight="1">
      <c r="A1190" s="85"/>
      <c r="B1190" s="85"/>
      <c r="C1190" s="85"/>
      <c r="D1190" s="85"/>
      <c r="E1190" s="127" t="s">
        <v>383</v>
      </c>
      <c r="F1190" s="127"/>
      <c r="G1190" s="128">
        <f>TRUNC((G1189),2)</f>
        <v>0</v>
      </c>
    </row>
    <row r="1191" spans="1:7" ht="15" customHeight="1">
      <c r="A1191" s="85"/>
      <c r="B1191" s="85"/>
      <c r="C1191" s="85"/>
      <c r="D1191" s="85"/>
      <c r="E1191" s="129" t="s">
        <v>357</v>
      </c>
      <c r="F1191" s="129"/>
      <c r="G1191" s="130">
        <f>TRUNC((G1190),2)</f>
        <v>0</v>
      </c>
    </row>
    <row r="1192" spans="1:7" ht="9.9499999999999993" customHeight="1">
      <c r="A1192" s="85"/>
      <c r="B1192" s="85"/>
      <c r="C1192" s="119"/>
      <c r="D1192" s="119"/>
      <c r="E1192" s="85"/>
      <c r="F1192" s="85"/>
      <c r="G1192" s="85"/>
    </row>
    <row r="1193" spans="1:7" ht="20.100000000000001" customHeight="1">
      <c r="A1193" s="120" t="s">
        <v>588</v>
      </c>
      <c r="B1193" s="120"/>
      <c r="C1193" s="120"/>
      <c r="D1193" s="120"/>
      <c r="E1193" s="120"/>
      <c r="F1193" s="120"/>
      <c r="G1193" s="120"/>
    </row>
    <row r="1194" spans="1:7" ht="15" customHeight="1">
      <c r="A1194" s="121" t="s">
        <v>381</v>
      </c>
      <c r="B1194" s="121"/>
      <c r="C1194" s="122" t="s">
        <v>4</v>
      </c>
      <c r="D1194" s="122" t="s">
        <v>336</v>
      </c>
      <c r="E1194" s="122" t="s">
        <v>337</v>
      </c>
      <c r="F1194" s="122" t="s">
        <v>338</v>
      </c>
      <c r="G1194" s="122" t="s">
        <v>339</v>
      </c>
    </row>
    <row r="1195" spans="1:7" ht="21" customHeight="1">
      <c r="A1195" s="123" t="s">
        <v>228</v>
      </c>
      <c r="B1195" s="124" t="s">
        <v>505</v>
      </c>
      <c r="C1195" s="123" t="s">
        <v>382</v>
      </c>
      <c r="D1195" s="123" t="s">
        <v>26</v>
      </c>
      <c r="E1195" s="125">
        <v>1</v>
      </c>
      <c r="F1195" s="86">
        <v>0</v>
      </c>
      <c r="G1195" s="126">
        <f t="shared" ref="G1195" si="92">TRUNC((E1195*F1195),2)</f>
        <v>0</v>
      </c>
    </row>
    <row r="1196" spans="1:7" ht="15" customHeight="1">
      <c r="A1196" s="85"/>
      <c r="B1196" s="85"/>
      <c r="C1196" s="85"/>
      <c r="D1196" s="85"/>
      <c r="E1196" s="127" t="s">
        <v>383</v>
      </c>
      <c r="F1196" s="127"/>
      <c r="G1196" s="128">
        <f>TRUNC((G1195),2)</f>
        <v>0</v>
      </c>
    </row>
    <row r="1197" spans="1:7" ht="15" customHeight="1">
      <c r="A1197" s="85"/>
      <c r="B1197" s="85"/>
      <c r="C1197" s="85"/>
      <c r="D1197" s="85"/>
      <c r="E1197" s="129" t="s">
        <v>357</v>
      </c>
      <c r="F1197" s="129"/>
      <c r="G1197" s="130">
        <f>TRUNC((G1196),2)</f>
        <v>0</v>
      </c>
    </row>
    <row r="1198" spans="1:7" ht="9.9499999999999993" customHeight="1">
      <c r="A1198" s="85"/>
      <c r="B1198" s="85"/>
      <c r="C1198" s="119"/>
      <c r="D1198" s="119"/>
      <c r="E1198" s="85"/>
      <c r="F1198" s="85"/>
      <c r="G1198" s="85"/>
    </row>
    <row r="1199" spans="1:7" ht="20.100000000000001" customHeight="1">
      <c r="A1199" s="120" t="s">
        <v>589</v>
      </c>
      <c r="B1199" s="120"/>
      <c r="C1199" s="120"/>
      <c r="D1199" s="120"/>
      <c r="E1199" s="120"/>
      <c r="F1199" s="120"/>
      <c r="G1199" s="120"/>
    </row>
    <row r="1200" spans="1:7" ht="15" customHeight="1">
      <c r="A1200" s="121" t="s">
        <v>381</v>
      </c>
      <c r="B1200" s="121"/>
      <c r="C1200" s="122" t="s">
        <v>4</v>
      </c>
      <c r="D1200" s="122" t="s">
        <v>336</v>
      </c>
      <c r="E1200" s="122" t="s">
        <v>337</v>
      </c>
      <c r="F1200" s="122" t="s">
        <v>338</v>
      </c>
      <c r="G1200" s="122" t="s">
        <v>339</v>
      </c>
    </row>
    <row r="1201" spans="1:7" ht="21" customHeight="1">
      <c r="A1201" s="123" t="s">
        <v>225</v>
      </c>
      <c r="B1201" s="124" t="s">
        <v>503</v>
      </c>
      <c r="C1201" s="123" t="s">
        <v>382</v>
      </c>
      <c r="D1201" s="123" t="s">
        <v>26</v>
      </c>
      <c r="E1201" s="125">
        <v>1</v>
      </c>
      <c r="F1201" s="86">
        <v>0</v>
      </c>
      <c r="G1201" s="126">
        <f t="shared" ref="G1201" si="93">TRUNC((E1201*F1201),2)</f>
        <v>0</v>
      </c>
    </row>
    <row r="1202" spans="1:7" ht="15" customHeight="1">
      <c r="A1202" s="85"/>
      <c r="B1202" s="85"/>
      <c r="C1202" s="85"/>
      <c r="D1202" s="85"/>
      <c r="E1202" s="127" t="s">
        <v>383</v>
      </c>
      <c r="F1202" s="127"/>
      <c r="G1202" s="128">
        <f>TRUNC((G1201),2)</f>
        <v>0</v>
      </c>
    </row>
    <row r="1203" spans="1:7" ht="15" customHeight="1">
      <c r="A1203" s="85"/>
      <c r="B1203" s="85"/>
      <c r="C1203" s="85"/>
      <c r="D1203" s="85"/>
      <c r="E1203" s="129" t="s">
        <v>357</v>
      </c>
      <c r="F1203" s="129"/>
      <c r="G1203" s="130">
        <f>TRUNC((G1202),2)</f>
        <v>0</v>
      </c>
    </row>
  </sheetData>
  <mergeCells count="905">
    <mergeCell ref="A3:G3"/>
    <mergeCell ref="A4:B4"/>
    <mergeCell ref="E9:F9"/>
    <mergeCell ref="C17:D17"/>
    <mergeCell ref="A18:G18"/>
    <mergeCell ref="A19:B19"/>
    <mergeCell ref="E26:F26"/>
    <mergeCell ref="A1:G2"/>
    <mergeCell ref="A27:B27"/>
    <mergeCell ref="A10:B10"/>
    <mergeCell ref="E12:F12"/>
    <mergeCell ref="A13:B13"/>
    <mergeCell ref="E15:F15"/>
    <mergeCell ref="E16:F16"/>
    <mergeCell ref="A35:G35"/>
    <mergeCell ref="A36:B36"/>
    <mergeCell ref="E43:F43"/>
    <mergeCell ref="A44:B44"/>
    <mergeCell ref="E46:F46"/>
    <mergeCell ref="E29:F29"/>
    <mergeCell ref="A30:B30"/>
    <mergeCell ref="E32:F32"/>
    <mergeCell ref="E33:F33"/>
    <mergeCell ref="C34:D34"/>
    <mergeCell ref="A53:B53"/>
    <mergeCell ref="E55:F55"/>
    <mergeCell ref="E56:F56"/>
    <mergeCell ref="C57:D57"/>
    <mergeCell ref="A58:G58"/>
    <mergeCell ref="A47:B47"/>
    <mergeCell ref="E49:F49"/>
    <mergeCell ref="E50:F50"/>
    <mergeCell ref="C51:D51"/>
    <mergeCell ref="A52:G52"/>
    <mergeCell ref="A65:B65"/>
    <mergeCell ref="E67:F67"/>
    <mergeCell ref="E68:F68"/>
    <mergeCell ref="C69:D69"/>
    <mergeCell ref="A70:G70"/>
    <mergeCell ref="A59:B59"/>
    <mergeCell ref="E61:F61"/>
    <mergeCell ref="E62:F62"/>
    <mergeCell ref="C63:D63"/>
    <mergeCell ref="A64:G64"/>
    <mergeCell ref="A77:B77"/>
    <mergeCell ref="E79:F79"/>
    <mergeCell ref="E80:F80"/>
    <mergeCell ref="C81:D81"/>
    <mergeCell ref="A82:G82"/>
    <mergeCell ref="A71:B71"/>
    <mergeCell ref="E73:F73"/>
    <mergeCell ref="E74:F74"/>
    <mergeCell ref="C75:D75"/>
    <mergeCell ref="A76:G76"/>
    <mergeCell ref="A89:B89"/>
    <mergeCell ref="E91:F91"/>
    <mergeCell ref="E92:F92"/>
    <mergeCell ref="C93:D93"/>
    <mergeCell ref="A94:G94"/>
    <mergeCell ref="A83:B83"/>
    <mergeCell ref="E85:F85"/>
    <mergeCell ref="E86:F86"/>
    <mergeCell ref="C87:D87"/>
    <mergeCell ref="A88:G88"/>
    <mergeCell ref="A101:B101"/>
    <mergeCell ref="E103:F103"/>
    <mergeCell ref="E104:F104"/>
    <mergeCell ref="C105:D105"/>
    <mergeCell ref="A106:G106"/>
    <mergeCell ref="A95:B95"/>
    <mergeCell ref="E97:F97"/>
    <mergeCell ref="E98:F98"/>
    <mergeCell ref="C99:D99"/>
    <mergeCell ref="A100:G100"/>
    <mergeCell ref="A113:B113"/>
    <mergeCell ref="E115:F115"/>
    <mergeCell ref="E116:F116"/>
    <mergeCell ref="C117:D117"/>
    <mergeCell ref="A118:G118"/>
    <mergeCell ref="A107:B107"/>
    <mergeCell ref="E109:F109"/>
    <mergeCell ref="E110:F110"/>
    <mergeCell ref="C111:D111"/>
    <mergeCell ref="A112:G112"/>
    <mergeCell ref="A125:B125"/>
    <mergeCell ref="E127:F127"/>
    <mergeCell ref="E128:F128"/>
    <mergeCell ref="C129:D129"/>
    <mergeCell ref="A130:G130"/>
    <mergeCell ref="A119:B119"/>
    <mergeCell ref="E121:F121"/>
    <mergeCell ref="E122:F122"/>
    <mergeCell ref="C123:D123"/>
    <mergeCell ref="A124:G124"/>
    <mergeCell ref="A137:B137"/>
    <mergeCell ref="E139:F139"/>
    <mergeCell ref="E140:F140"/>
    <mergeCell ref="C141:D141"/>
    <mergeCell ref="A142:G142"/>
    <mergeCell ref="A131:B131"/>
    <mergeCell ref="E133:F133"/>
    <mergeCell ref="E134:F134"/>
    <mergeCell ref="C135:D135"/>
    <mergeCell ref="A136:G136"/>
    <mergeCell ref="A149:B149"/>
    <mergeCell ref="E151:F151"/>
    <mergeCell ref="E152:F152"/>
    <mergeCell ref="C153:D153"/>
    <mergeCell ref="A154:G154"/>
    <mergeCell ref="A143:B143"/>
    <mergeCell ref="E145:F145"/>
    <mergeCell ref="E146:F146"/>
    <mergeCell ref="C147:D147"/>
    <mergeCell ref="A148:G148"/>
    <mergeCell ref="A161:B161"/>
    <mergeCell ref="E163:F163"/>
    <mergeCell ref="E164:F164"/>
    <mergeCell ref="C165:D165"/>
    <mergeCell ref="A166:G166"/>
    <mergeCell ref="A155:B155"/>
    <mergeCell ref="E157:F157"/>
    <mergeCell ref="E158:F158"/>
    <mergeCell ref="C159:D159"/>
    <mergeCell ref="A160:G160"/>
    <mergeCell ref="A173:B173"/>
    <mergeCell ref="E175:F175"/>
    <mergeCell ref="E176:F176"/>
    <mergeCell ref="C177:D177"/>
    <mergeCell ref="A178:G178"/>
    <mergeCell ref="A167:B167"/>
    <mergeCell ref="E169:F169"/>
    <mergeCell ref="E170:F170"/>
    <mergeCell ref="C171:D171"/>
    <mergeCell ref="A172:G172"/>
    <mergeCell ref="A185:B185"/>
    <mergeCell ref="E192:F192"/>
    <mergeCell ref="A193:B193"/>
    <mergeCell ref="E195:F195"/>
    <mergeCell ref="A196:B196"/>
    <mergeCell ref="A179:B179"/>
    <mergeCell ref="E181:F181"/>
    <mergeCell ref="E182:F182"/>
    <mergeCell ref="C183:D183"/>
    <mergeCell ref="A184:G184"/>
    <mergeCell ref="E209:F209"/>
    <mergeCell ref="A210:B210"/>
    <mergeCell ref="E212:F212"/>
    <mergeCell ref="A213:B213"/>
    <mergeCell ref="E215:F215"/>
    <mergeCell ref="E198:F198"/>
    <mergeCell ref="E199:F199"/>
    <mergeCell ref="C200:D200"/>
    <mergeCell ref="A201:G201"/>
    <mergeCell ref="A202:B202"/>
    <mergeCell ref="E222:F222"/>
    <mergeCell ref="C223:D223"/>
    <mergeCell ref="A224:G224"/>
    <mergeCell ref="A225:B225"/>
    <mergeCell ref="E227:F227"/>
    <mergeCell ref="E216:F216"/>
    <mergeCell ref="C217:D217"/>
    <mergeCell ref="A218:G218"/>
    <mergeCell ref="A219:B219"/>
    <mergeCell ref="E221:F221"/>
    <mergeCell ref="E234:F234"/>
    <mergeCell ref="C235:D235"/>
    <mergeCell ref="A236:G236"/>
    <mergeCell ref="A237:B237"/>
    <mergeCell ref="E239:F239"/>
    <mergeCell ref="E228:F228"/>
    <mergeCell ref="C229:D229"/>
    <mergeCell ref="A230:G230"/>
    <mergeCell ref="A231:B231"/>
    <mergeCell ref="E233:F233"/>
    <mergeCell ref="E246:F246"/>
    <mergeCell ref="C247:D247"/>
    <mergeCell ref="A248:G248"/>
    <mergeCell ref="A249:B249"/>
    <mergeCell ref="E251:F251"/>
    <mergeCell ref="E240:F240"/>
    <mergeCell ref="C241:D241"/>
    <mergeCell ref="A242:G242"/>
    <mergeCell ref="A243:B243"/>
    <mergeCell ref="E245:F245"/>
    <mergeCell ref="E258:F258"/>
    <mergeCell ref="C259:D259"/>
    <mergeCell ref="A260:G260"/>
    <mergeCell ref="A261:B261"/>
    <mergeCell ref="E263:F263"/>
    <mergeCell ref="E252:F252"/>
    <mergeCell ref="C253:D253"/>
    <mergeCell ref="A254:G254"/>
    <mergeCell ref="A255:B255"/>
    <mergeCell ref="E257:F257"/>
    <mergeCell ref="E270:F270"/>
    <mergeCell ref="C271:D271"/>
    <mergeCell ref="A272:G272"/>
    <mergeCell ref="A273:B273"/>
    <mergeCell ref="E275:F275"/>
    <mergeCell ref="E264:F264"/>
    <mergeCell ref="C265:D265"/>
    <mergeCell ref="A266:G266"/>
    <mergeCell ref="A267:B267"/>
    <mergeCell ref="E269:F269"/>
    <mergeCell ref="E282:F282"/>
    <mergeCell ref="C283:D283"/>
    <mergeCell ref="A284:G284"/>
    <mergeCell ref="A285:B285"/>
    <mergeCell ref="E287:F287"/>
    <mergeCell ref="E276:F276"/>
    <mergeCell ref="C277:D277"/>
    <mergeCell ref="A278:G278"/>
    <mergeCell ref="A279:B279"/>
    <mergeCell ref="E281:F281"/>
    <mergeCell ref="E294:F294"/>
    <mergeCell ref="C295:D295"/>
    <mergeCell ref="A296:G296"/>
    <mergeCell ref="A297:B297"/>
    <mergeCell ref="E299:F299"/>
    <mergeCell ref="E288:F288"/>
    <mergeCell ref="C289:D289"/>
    <mergeCell ref="A290:G290"/>
    <mergeCell ref="A291:B291"/>
    <mergeCell ref="E293:F293"/>
    <mergeCell ref="E306:F306"/>
    <mergeCell ref="C307:D307"/>
    <mergeCell ref="A308:G308"/>
    <mergeCell ref="A309:B309"/>
    <mergeCell ref="E311:F311"/>
    <mergeCell ref="E300:F300"/>
    <mergeCell ref="C301:D301"/>
    <mergeCell ref="A302:G302"/>
    <mergeCell ref="A303:B303"/>
    <mergeCell ref="E305:F305"/>
    <mergeCell ref="E318:F318"/>
    <mergeCell ref="C319:D319"/>
    <mergeCell ref="A320:G320"/>
    <mergeCell ref="A321:B321"/>
    <mergeCell ref="E323:F323"/>
    <mergeCell ref="E312:F312"/>
    <mergeCell ref="C313:D313"/>
    <mergeCell ref="A314:G314"/>
    <mergeCell ref="A315:B315"/>
    <mergeCell ref="E317:F317"/>
    <mergeCell ref="E330:F330"/>
    <mergeCell ref="C331:D331"/>
    <mergeCell ref="A332:G332"/>
    <mergeCell ref="A333:B333"/>
    <mergeCell ref="E335:F335"/>
    <mergeCell ref="E324:F324"/>
    <mergeCell ref="C325:D325"/>
    <mergeCell ref="A326:G326"/>
    <mergeCell ref="A327:B327"/>
    <mergeCell ref="E329:F329"/>
    <mergeCell ref="E342:F342"/>
    <mergeCell ref="C343:D343"/>
    <mergeCell ref="A344:G344"/>
    <mergeCell ref="A345:B345"/>
    <mergeCell ref="E347:F347"/>
    <mergeCell ref="E336:F336"/>
    <mergeCell ref="C337:D337"/>
    <mergeCell ref="A338:G338"/>
    <mergeCell ref="A339:B339"/>
    <mergeCell ref="E341:F341"/>
    <mergeCell ref="E354:F354"/>
    <mergeCell ref="C355:D355"/>
    <mergeCell ref="A356:G356"/>
    <mergeCell ref="A357:B357"/>
    <mergeCell ref="E359:F359"/>
    <mergeCell ref="E348:F348"/>
    <mergeCell ref="C349:D349"/>
    <mergeCell ref="A350:G350"/>
    <mergeCell ref="A351:B351"/>
    <mergeCell ref="E353:F353"/>
    <mergeCell ref="E366:F366"/>
    <mergeCell ref="C367:D367"/>
    <mergeCell ref="A368:G368"/>
    <mergeCell ref="A369:B369"/>
    <mergeCell ref="E374:F374"/>
    <mergeCell ref="E360:F360"/>
    <mergeCell ref="C361:D361"/>
    <mergeCell ref="A362:G362"/>
    <mergeCell ref="A363:B363"/>
    <mergeCell ref="E365:F365"/>
    <mergeCell ref="C382:D382"/>
    <mergeCell ref="A383:G383"/>
    <mergeCell ref="A384:B384"/>
    <mergeCell ref="E391:F391"/>
    <mergeCell ref="A392:B392"/>
    <mergeCell ref="A375:B375"/>
    <mergeCell ref="E377:F377"/>
    <mergeCell ref="A378:B378"/>
    <mergeCell ref="E380:F380"/>
    <mergeCell ref="E381:F381"/>
    <mergeCell ref="A400:G400"/>
    <mergeCell ref="A401:B401"/>
    <mergeCell ref="E408:F408"/>
    <mergeCell ref="A409:B409"/>
    <mergeCell ref="E411:F411"/>
    <mergeCell ref="E394:F394"/>
    <mergeCell ref="A395:B395"/>
    <mergeCell ref="E397:F397"/>
    <mergeCell ref="E398:F398"/>
    <mergeCell ref="C399:D399"/>
    <mergeCell ref="A418:B418"/>
    <mergeCell ref="E420:F420"/>
    <mergeCell ref="E421:F421"/>
    <mergeCell ref="C422:D422"/>
    <mergeCell ref="A423:G423"/>
    <mergeCell ref="A412:B412"/>
    <mergeCell ref="E414:F414"/>
    <mergeCell ref="E415:F415"/>
    <mergeCell ref="C416:D416"/>
    <mergeCell ref="A417:G417"/>
    <mergeCell ref="A430:B430"/>
    <mergeCell ref="E432:F432"/>
    <mergeCell ref="E433:F433"/>
    <mergeCell ref="C434:D434"/>
    <mergeCell ref="A435:G435"/>
    <mergeCell ref="A424:B424"/>
    <mergeCell ref="E426:F426"/>
    <mergeCell ref="E427:F427"/>
    <mergeCell ref="C428:D428"/>
    <mergeCell ref="A429:G429"/>
    <mergeCell ref="A442:B442"/>
    <mergeCell ref="E444:F444"/>
    <mergeCell ref="E445:F445"/>
    <mergeCell ref="C446:D446"/>
    <mergeCell ref="A447:G447"/>
    <mergeCell ref="A436:B436"/>
    <mergeCell ref="E438:F438"/>
    <mergeCell ref="E439:F439"/>
    <mergeCell ref="C440:D440"/>
    <mergeCell ref="A441:G441"/>
    <mergeCell ref="A454:B454"/>
    <mergeCell ref="E461:F461"/>
    <mergeCell ref="A462:B462"/>
    <mergeCell ref="E464:F464"/>
    <mergeCell ref="A465:B465"/>
    <mergeCell ref="A448:B448"/>
    <mergeCell ref="E450:F450"/>
    <mergeCell ref="E451:F451"/>
    <mergeCell ref="C452:D452"/>
    <mergeCell ref="A453:G453"/>
    <mergeCell ref="E478:F478"/>
    <mergeCell ref="A479:B479"/>
    <mergeCell ref="E481:F481"/>
    <mergeCell ref="A482:B482"/>
    <mergeCell ref="E484:F484"/>
    <mergeCell ref="E467:F467"/>
    <mergeCell ref="E468:F468"/>
    <mergeCell ref="C469:D469"/>
    <mergeCell ref="A470:G470"/>
    <mergeCell ref="A471:B471"/>
    <mergeCell ref="E491:F491"/>
    <mergeCell ref="C492:D492"/>
    <mergeCell ref="A493:G493"/>
    <mergeCell ref="A494:B494"/>
    <mergeCell ref="E496:F496"/>
    <mergeCell ref="E485:F485"/>
    <mergeCell ref="C486:D486"/>
    <mergeCell ref="A487:G487"/>
    <mergeCell ref="A488:B488"/>
    <mergeCell ref="E490:F490"/>
    <mergeCell ref="E503:F503"/>
    <mergeCell ref="C504:D504"/>
    <mergeCell ref="A505:G505"/>
    <mergeCell ref="A506:B506"/>
    <mergeCell ref="E508:F508"/>
    <mergeCell ref="E497:F497"/>
    <mergeCell ref="C498:D498"/>
    <mergeCell ref="A499:G499"/>
    <mergeCell ref="A500:B500"/>
    <mergeCell ref="E502:F502"/>
    <mergeCell ref="E515:F515"/>
    <mergeCell ref="C516:D516"/>
    <mergeCell ref="A517:G517"/>
    <mergeCell ref="A518:B518"/>
    <mergeCell ref="E520:F520"/>
    <mergeCell ref="E509:F509"/>
    <mergeCell ref="C510:D510"/>
    <mergeCell ref="A511:G511"/>
    <mergeCell ref="A512:B512"/>
    <mergeCell ref="E514:F514"/>
    <mergeCell ref="E527:F527"/>
    <mergeCell ref="C528:D528"/>
    <mergeCell ref="A529:G529"/>
    <mergeCell ref="A530:B530"/>
    <mergeCell ref="E532:F532"/>
    <mergeCell ref="E521:F521"/>
    <mergeCell ref="C522:D522"/>
    <mergeCell ref="A523:G523"/>
    <mergeCell ref="A524:B524"/>
    <mergeCell ref="E526:F526"/>
    <mergeCell ref="E539:F539"/>
    <mergeCell ref="C540:D540"/>
    <mergeCell ref="A541:G541"/>
    <mergeCell ref="A542:B542"/>
    <mergeCell ref="E544:F544"/>
    <mergeCell ref="E533:F533"/>
    <mergeCell ref="C534:D534"/>
    <mergeCell ref="A535:G535"/>
    <mergeCell ref="A536:B536"/>
    <mergeCell ref="E538:F538"/>
    <mergeCell ref="E551:F551"/>
    <mergeCell ref="C552:D552"/>
    <mergeCell ref="A553:G553"/>
    <mergeCell ref="A554:B554"/>
    <mergeCell ref="E556:F556"/>
    <mergeCell ref="E545:F545"/>
    <mergeCell ref="C546:D546"/>
    <mergeCell ref="A547:G547"/>
    <mergeCell ref="A548:B548"/>
    <mergeCell ref="E550:F550"/>
    <mergeCell ref="E563:F563"/>
    <mergeCell ref="C564:D564"/>
    <mergeCell ref="A565:G565"/>
    <mergeCell ref="A566:B566"/>
    <mergeCell ref="E568:F568"/>
    <mergeCell ref="E557:F557"/>
    <mergeCell ref="C558:D558"/>
    <mergeCell ref="A559:G559"/>
    <mergeCell ref="A560:B560"/>
    <mergeCell ref="E562:F562"/>
    <mergeCell ref="E575:F575"/>
    <mergeCell ref="C576:D576"/>
    <mergeCell ref="A577:G577"/>
    <mergeCell ref="A578:B578"/>
    <mergeCell ref="E580:F580"/>
    <mergeCell ref="E569:F569"/>
    <mergeCell ref="C570:D570"/>
    <mergeCell ref="A571:G571"/>
    <mergeCell ref="A572:B572"/>
    <mergeCell ref="E574:F574"/>
    <mergeCell ref="E587:F587"/>
    <mergeCell ref="C588:D588"/>
    <mergeCell ref="A589:G589"/>
    <mergeCell ref="A590:B590"/>
    <mergeCell ref="E592:F592"/>
    <mergeCell ref="E581:F581"/>
    <mergeCell ref="C582:D582"/>
    <mergeCell ref="A583:G583"/>
    <mergeCell ref="A584:B584"/>
    <mergeCell ref="E586:F586"/>
    <mergeCell ref="E599:F599"/>
    <mergeCell ref="C600:D600"/>
    <mergeCell ref="A601:G601"/>
    <mergeCell ref="A602:B602"/>
    <mergeCell ref="E604:F604"/>
    <mergeCell ref="E593:F593"/>
    <mergeCell ref="C594:D594"/>
    <mergeCell ref="A595:G595"/>
    <mergeCell ref="A596:B596"/>
    <mergeCell ref="E598:F598"/>
    <mergeCell ref="E611:F611"/>
    <mergeCell ref="C612:D612"/>
    <mergeCell ref="A613:G613"/>
    <mergeCell ref="A614:B614"/>
    <mergeCell ref="E616:F616"/>
    <mergeCell ref="E605:F605"/>
    <mergeCell ref="C606:D606"/>
    <mergeCell ref="A607:G607"/>
    <mergeCell ref="A608:B608"/>
    <mergeCell ref="E610:F610"/>
    <mergeCell ref="E623:F623"/>
    <mergeCell ref="C624:D624"/>
    <mergeCell ref="A625:G625"/>
    <mergeCell ref="A626:B626"/>
    <mergeCell ref="E628:F628"/>
    <mergeCell ref="E617:F617"/>
    <mergeCell ref="C618:D618"/>
    <mergeCell ref="A619:G619"/>
    <mergeCell ref="A620:B620"/>
    <mergeCell ref="E622:F622"/>
    <mergeCell ref="E635:F635"/>
    <mergeCell ref="C636:D636"/>
    <mergeCell ref="A637:G637"/>
    <mergeCell ref="A638:B638"/>
    <mergeCell ref="E640:F640"/>
    <mergeCell ref="E629:F629"/>
    <mergeCell ref="C630:D630"/>
    <mergeCell ref="A631:G631"/>
    <mergeCell ref="A632:B632"/>
    <mergeCell ref="E634:F634"/>
    <mergeCell ref="E647:F647"/>
    <mergeCell ref="C648:D648"/>
    <mergeCell ref="A649:G649"/>
    <mergeCell ref="A650:B650"/>
    <mergeCell ref="E652:F652"/>
    <mergeCell ref="E641:F641"/>
    <mergeCell ref="C642:D642"/>
    <mergeCell ref="A643:G643"/>
    <mergeCell ref="A644:B644"/>
    <mergeCell ref="E646:F646"/>
    <mergeCell ref="E659:F659"/>
    <mergeCell ref="C660:D660"/>
    <mergeCell ref="A661:G661"/>
    <mergeCell ref="A662:B662"/>
    <mergeCell ref="E664:F664"/>
    <mergeCell ref="E653:F653"/>
    <mergeCell ref="C654:D654"/>
    <mergeCell ref="A655:G655"/>
    <mergeCell ref="A656:B656"/>
    <mergeCell ref="E658:F658"/>
    <mergeCell ref="E671:F671"/>
    <mergeCell ref="C672:D672"/>
    <mergeCell ref="A673:G673"/>
    <mergeCell ref="A674:B674"/>
    <mergeCell ref="E676:F676"/>
    <mergeCell ref="E665:F665"/>
    <mergeCell ref="C666:D666"/>
    <mergeCell ref="A667:G667"/>
    <mergeCell ref="A668:B668"/>
    <mergeCell ref="E670:F670"/>
    <mergeCell ref="E683:F683"/>
    <mergeCell ref="C684:D684"/>
    <mergeCell ref="A685:G685"/>
    <mergeCell ref="A686:B686"/>
    <mergeCell ref="E688:F688"/>
    <mergeCell ref="E677:F677"/>
    <mergeCell ref="C678:D678"/>
    <mergeCell ref="A679:G679"/>
    <mergeCell ref="A680:B680"/>
    <mergeCell ref="E682:F682"/>
    <mergeCell ref="E695:F695"/>
    <mergeCell ref="C696:D696"/>
    <mergeCell ref="A697:G697"/>
    <mergeCell ref="A698:B698"/>
    <mergeCell ref="E700:F700"/>
    <mergeCell ref="E689:F689"/>
    <mergeCell ref="C690:D690"/>
    <mergeCell ref="A691:G691"/>
    <mergeCell ref="A692:B692"/>
    <mergeCell ref="E694:F694"/>
    <mergeCell ref="A710:B710"/>
    <mergeCell ref="E712:F712"/>
    <mergeCell ref="A713:B713"/>
    <mergeCell ref="E715:F715"/>
    <mergeCell ref="E716:F716"/>
    <mergeCell ref="E701:F701"/>
    <mergeCell ref="C702:D702"/>
    <mergeCell ref="A703:G703"/>
    <mergeCell ref="A704:B704"/>
    <mergeCell ref="E709:F709"/>
    <mergeCell ref="E729:F729"/>
    <mergeCell ref="A730:B730"/>
    <mergeCell ref="E732:F732"/>
    <mergeCell ref="E733:F733"/>
    <mergeCell ref="C734:D734"/>
    <mergeCell ref="C717:D717"/>
    <mergeCell ref="A718:G718"/>
    <mergeCell ref="A719:B719"/>
    <mergeCell ref="E726:F726"/>
    <mergeCell ref="A727:B727"/>
    <mergeCell ref="A747:B747"/>
    <mergeCell ref="E749:F749"/>
    <mergeCell ref="E750:F750"/>
    <mergeCell ref="C751:D751"/>
    <mergeCell ref="A752:G752"/>
    <mergeCell ref="A735:G735"/>
    <mergeCell ref="A736:B736"/>
    <mergeCell ref="E743:F743"/>
    <mergeCell ref="A744:B744"/>
    <mergeCell ref="E746:F746"/>
    <mergeCell ref="A759:B759"/>
    <mergeCell ref="E761:F761"/>
    <mergeCell ref="E762:F762"/>
    <mergeCell ref="C763:D763"/>
    <mergeCell ref="A764:G764"/>
    <mergeCell ref="A753:B753"/>
    <mergeCell ref="E755:F755"/>
    <mergeCell ref="E756:F756"/>
    <mergeCell ref="C757:D757"/>
    <mergeCell ref="A758:G758"/>
    <mergeCell ref="A771:B771"/>
    <mergeCell ref="E773:F773"/>
    <mergeCell ref="E774:F774"/>
    <mergeCell ref="C775:D775"/>
    <mergeCell ref="A776:G776"/>
    <mergeCell ref="A765:B765"/>
    <mergeCell ref="E767:F767"/>
    <mergeCell ref="E768:F768"/>
    <mergeCell ref="C769:D769"/>
    <mergeCell ref="A770:G770"/>
    <mergeCell ref="A783:B783"/>
    <mergeCell ref="E790:F790"/>
    <mergeCell ref="A791:B791"/>
    <mergeCell ref="E793:F793"/>
    <mergeCell ref="A794:B794"/>
    <mergeCell ref="A777:B777"/>
    <mergeCell ref="E779:F779"/>
    <mergeCell ref="E780:F780"/>
    <mergeCell ref="C781:D781"/>
    <mergeCell ref="A782:G782"/>
    <mergeCell ref="E807:F807"/>
    <mergeCell ref="A808:B808"/>
    <mergeCell ref="E810:F810"/>
    <mergeCell ref="A811:B811"/>
    <mergeCell ref="E813:F813"/>
    <mergeCell ref="E796:F796"/>
    <mergeCell ref="E797:F797"/>
    <mergeCell ref="C798:D798"/>
    <mergeCell ref="A799:G799"/>
    <mergeCell ref="A800:B800"/>
    <mergeCell ref="E820:F820"/>
    <mergeCell ref="C821:D821"/>
    <mergeCell ref="A822:G822"/>
    <mergeCell ref="A823:B823"/>
    <mergeCell ref="E825:F825"/>
    <mergeCell ref="E814:F814"/>
    <mergeCell ref="C815:D815"/>
    <mergeCell ref="A816:G816"/>
    <mergeCell ref="A817:B817"/>
    <mergeCell ref="E819:F819"/>
    <mergeCell ref="E832:F832"/>
    <mergeCell ref="C833:D833"/>
    <mergeCell ref="A834:G834"/>
    <mergeCell ref="A835:B835"/>
    <mergeCell ref="E837:F837"/>
    <mergeCell ref="E826:F826"/>
    <mergeCell ref="C827:D827"/>
    <mergeCell ref="A828:G828"/>
    <mergeCell ref="A829:B829"/>
    <mergeCell ref="E831:F831"/>
    <mergeCell ref="E844:F844"/>
    <mergeCell ref="C845:D845"/>
    <mergeCell ref="A846:G846"/>
    <mergeCell ref="A847:B847"/>
    <mergeCell ref="E849:F849"/>
    <mergeCell ref="E838:F838"/>
    <mergeCell ref="C839:D839"/>
    <mergeCell ref="A840:G840"/>
    <mergeCell ref="A841:B841"/>
    <mergeCell ref="E843:F843"/>
    <mergeCell ref="E856:F856"/>
    <mergeCell ref="C857:D857"/>
    <mergeCell ref="A858:G858"/>
    <mergeCell ref="A859:B859"/>
    <mergeCell ref="E861:F861"/>
    <mergeCell ref="E850:F850"/>
    <mergeCell ref="C851:D851"/>
    <mergeCell ref="A852:G852"/>
    <mergeCell ref="A853:B853"/>
    <mergeCell ref="E855:F855"/>
    <mergeCell ref="E868:F868"/>
    <mergeCell ref="C869:D869"/>
    <mergeCell ref="A870:G870"/>
    <mergeCell ref="A871:B871"/>
    <mergeCell ref="E873:F873"/>
    <mergeCell ref="E862:F862"/>
    <mergeCell ref="C863:D863"/>
    <mergeCell ref="A864:G864"/>
    <mergeCell ref="A865:B865"/>
    <mergeCell ref="E867:F867"/>
    <mergeCell ref="E880:F880"/>
    <mergeCell ref="C881:D881"/>
    <mergeCell ref="A882:G882"/>
    <mergeCell ref="A883:B883"/>
    <mergeCell ref="E885:F885"/>
    <mergeCell ref="E874:F874"/>
    <mergeCell ref="C875:D875"/>
    <mergeCell ref="A876:G876"/>
    <mergeCell ref="A877:B877"/>
    <mergeCell ref="E879:F879"/>
    <mergeCell ref="E892:F892"/>
    <mergeCell ref="C893:D893"/>
    <mergeCell ref="A894:G894"/>
    <mergeCell ref="A895:B895"/>
    <mergeCell ref="E897:F897"/>
    <mergeCell ref="E886:F886"/>
    <mergeCell ref="C887:D887"/>
    <mergeCell ref="A888:G888"/>
    <mergeCell ref="A889:B889"/>
    <mergeCell ref="E891:F891"/>
    <mergeCell ref="E904:F904"/>
    <mergeCell ref="C905:D905"/>
    <mergeCell ref="A906:G906"/>
    <mergeCell ref="A907:B907"/>
    <mergeCell ref="E909:F909"/>
    <mergeCell ref="E898:F898"/>
    <mergeCell ref="C899:D899"/>
    <mergeCell ref="A900:G900"/>
    <mergeCell ref="A901:B901"/>
    <mergeCell ref="E903:F903"/>
    <mergeCell ref="E916:F916"/>
    <mergeCell ref="C917:D917"/>
    <mergeCell ref="A918:G918"/>
    <mergeCell ref="A919:B919"/>
    <mergeCell ref="E921:F921"/>
    <mergeCell ref="E910:F910"/>
    <mergeCell ref="C911:D911"/>
    <mergeCell ref="A912:G912"/>
    <mergeCell ref="A913:B913"/>
    <mergeCell ref="E915:F915"/>
    <mergeCell ref="A931:B931"/>
    <mergeCell ref="E933:F933"/>
    <mergeCell ref="A934:B934"/>
    <mergeCell ref="E936:F936"/>
    <mergeCell ref="E937:F937"/>
    <mergeCell ref="E922:F922"/>
    <mergeCell ref="C923:D923"/>
    <mergeCell ref="A924:G924"/>
    <mergeCell ref="A925:B925"/>
    <mergeCell ref="E930:F930"/>
    <mergeCell ref="E950:F950"/>
    <mergeCell ref="A951:B951"/>
    <mergeCell ref="E953:F953"/>
    <mergeCell ref="E954:F954"/>
    <mergeCell ref="C955:D955"/>
    <mergeCell ref="C938:D938"/>
    <mergeCell ref="A939:G939"/>
    <mergeCell ref="A940:B940"/>
    <mergeCell ref="E947:F947"/>
    <mergeCell ref="A948:B948"/>
    <mergeCell ref="A968:B968"/>
    <mergeCell ref="E970:F970"/>
    <mergeCell ref="E971:F971"/>
    <mergeCell ref="C972:D972"/>
    <mergeCell ref="A973:G973"/>
    <mergeCell ref="A956:G956"/>
    <mergeCell ref="A957:B957"/>
    <mergeCell ref="E964:F964"/>
    <mergeCell ref="A965:B965"/>
    <mergeCell ref="E967:F967"/>
    <mergeCell ref="A980:B980"/>
    <mergeCell ref="E982:F982"/>
    <mergeCell ref="E983:F983"/>
    <mergeCell ref="C984:D984"/>
    <mergeCell ref="A985:G985"/>
    <mergeCell ref="A974:B974"/>
    <mergeCell ref="E976:F976"/>
    <mergeCell ref="E977:F977"/>
    <mergeCell ref="C978:D978"/>
    <mergeCell ref="A979:G979"/>
    <mergeCell ref="A992:B992"/>
    <mergeCell ref="E994:F994"/>
    <mergeCell ref="E995:F995"/>
    <mergeCell ref="C996:D996"/>
    <mergeCell ref="A997:G997"/>
    <mergeCell ref="A986:B986"/>
    <mergeCell ref="E988:F988"/>
    <mergeCell ref="E989:F989"/>
    <mergeCell ref="C990:D990"/>
    <mergeCell ref="A991:G991"/>
    <mergeCell ref="A1004:B1004"/>
    <mergeCell ref="E1006:F1006"/>
    <mergeCell ref="E1007:F1007"/>
    <mergeCell ref="C1008:D1008"/>
    <mergeCell ref="A1009:G1009"/>
    <mergeCell ref="A998:B998"/>
    <mergeCell ref="E1000:F1000"/>
    <mergeCell ref="E1001:F1001"/>
    <mergeCell ref="C1002:D1002"/>
    <mergeCell ref="A1003:G1003"/>
    <mergeCell ref="E1023:F1023"/>
    <mergeCell ref="E1024:F1024"/>
    <mergeCell ref="C1025:D1025"/>
    <mergeCell ref="A1026:G1026"/>
    <mergeCell ref="A1027:B1027"/>
    <mergeCell ref="A1010:B1010"/>
    <mergeCell ref="E1017:F1017"/>
    <mergeCell ref="A1018:B1018"/>
    <mergeCell ref="E1020:F1020"/>
    <mergeCell ref="A1021:B1021"/>
    <mergeCell ref="E1041:F1041"/>
    <mergeCell ref="C1042:D1042"/>
    <mergeCell ref="A1043:G1043"/>
    <mergeCell ref="A1044:B1044"/>
    <mergeCell ref="E1046:F1046"/>
    <mergeCell ref="E1034:F1034"/>
    <mergeCell ref="A1035:B1035"/>
    <mergeCell ref="E1037:F1037"/>
    <mergeCell ref="A1038:B1038"/>
    <mergeCell ref="E1040:F1040"/>
    <mergeCell ref="E1053:F1053"/>
    <mergeCell ref="C1054:D1054"/>
    <mergeCell ref="A1055:G1055"/>
    <mergeCell ref="A1056:B1056"/>
    <mergeCell ref="E1058:F1058"/>
    <mergeCell ref="E1047:F1047"/>
    <mergeCell ref="C1048:D1048"/>
    <mergeCell ref="A1049:G1049"/>
    <mergeCell ref="A1050:B1050"/>
    <mergeCell ref="E1052:F1052"/>
    <mergeCell ref="E1065:F1065"/>
    <mergeCell ref="C1066:D1066"/>
    <mergeCell ref="A1067:G1067"/>
    <mergeCell ref="A1068:B1068"/>
    <mergeCell ref="E1070:F1070"/>
    <mergeCell ref="E1059:F1059"/>
    <mergeCell ref="C1060:D1060"/>
    <mergeCell ref="A1061:G1061"/>
    <mergeCell ref="A1062:B1062"/>
    <mergeCell ref="E1064:F1064"/>
    <mergeCell ref="E1077:F1077"/>
    <mergeCell ref="C1078:D1078"/>
    <mergeCell ref="A1079:G1079"/>
    <mergeCell ref="A1080:B1080"/>
    <mergeCell ref="E1082:F1082"/>
    <mergeCell ref="E1071:F1071"/>
    <mergeCell ref="C1072:D1072"/>
    <mergeCell ref="A1073:G1073"/>
    <mergeCell ref="A1074:B1074"/>
    <mergeCell ref="E1076:F1076"/>
    <mergeCell ref="E1089:F1089"/>
    <mergeCell ref="C1090:D1090"/>
    <mergeCell ref="A1091:G1091"/>
    <mergeCell ref="A1092:B1092"/>
    <mergeCell ref="E1094:F1094"/>
    <mergeCell ref="E1083:F1083"/>
    <mergeCell ref="C1084:D1084"/>
    <mergeCell ref="A1085:G1085"/>
    <mergeCell ref="A1086:B1086"/>
    <mergeCell ref="E1088:F1088"/>
    <mergeCell ref="E1101:F1101"/>
    <mergeCell ref="C1102:D1102"/>
    <mergeCell ref="A1103:G1103"/>
    <mergeCell ref="A1104:B1104"/>
    <mergeCell ref="E1106:F1106"/>
    <mergeCell ref="E1095:F1095"/>
    <mergeCell ref="C1096:D1096"/>
    <mergeCell ref="A1097:G1097"/>
    <mergeCell ref="A1098:B1098"/>
    <mergeCell ref="E1100:F1100"/>
    <mergeCell ref="E1113:F1113"/>
    <mergeCell ref="C1114:D1114"/>
    <mergeCell ref="A1115:G1115"/>
    <mergeCell ref="A1116:B1116"/>
    <mergeCell ref="E1118:F1118"/>
    <mergeCell ref="E1107:F1107"/>
    <mergeCell ref="C1108:D1108"/>
    <mergeCell ref="A1109:G1109"/>
    <mergeCell ref="A1110:B1110"/>
    <mergeCell ref="E1112:F1112"/>
    <mergeCell ref="E1125:F1125"/>
    <mergeCell ref="C1126:D1126"/>
    <mergeCell ref="A1127:G1127"/>
    <mergeCell ref="A1128:B1128"/>
    <mergeCell ref="E1130:F1130"/>
    <mergeCell ref="E1119:F1119"/>
    <mergeCell ref="C1120:D1120"/>
    <mergeCell ref="A1121:G1121"/>
    <mergeCell ref="A1122:B1122"/>
    <mergeCell ref="E1124:F1124"/>
    <mergeCell ref="E1137:F1137"/>
    <mergeCell ref="C1138:D1138"/>
    <mergeCell ref="A1139:G1139"/>
    <mergeCell ref="A1140:B1140"/>
    <mergeCell ref="E1142:F1142"/>
    <mergeCell ref="E1131:F1131"/>
    <mergeCell ref="C1132:D1132"/>
    <mergeCell ref="A1133:G1133"/>
    <mergeCell ref="A1134:B1134"/>
    <mergeCell ref="E1136:F1136"/>
    <mergeCell ref="E1149:F1149"/>
    <mergeCell ref="C1150:D1150"/>
    <mergeCell ref="A1151:G1151"/>
    <mergeCell ref="A1152:B1152"/>
    <mergeCell ref="E1154:F1154"/>
    <mergeCell ref="E1143:F1143"/>
    <mergeCell ref="C1144:D1144"/>
    <mergeCell ref="A1145:G1145"/>
    <mergeCell ref="A1146:B1146"/>
    <mergeCell ref="E1148:F1148"/>
    <mergeCell ref="E1161:F1161"/>
    <mergeCell ref="C1162:D1162"/>
    <mergeCell ref="A1163:G1163"/>
    <mergeCell ref="A1164:B1164"/>
    <mergeCell ref="E1166:F1166"/>
    <mergeCell ref="E1155:F1155"/>
    <mergeCell ref="C1156:D1156"/>
    <mergeCell ref="A1157:G1157"/>
    <mergeCell ref="A1158:B1158"/>
    <mergeCell ref="E1160:F1160"/>
    <mergeCell ref="E1173:F1173"/>
    <mergeCell ref="C1174:D1174"/>
    <mergeCell ref="A1175:G1175"/>
    <mergeCell ref="A1176:B1176"/>
    <mergeCell ref="E1178:F1178"/>
    <mergeCell ref="E1167:F1167"/>
    <mergeCell ref="C1168:D1168"/>
    <mergeCell ref="A1169:G1169"/>
    <mergeCell ref="A1170:B1170"/>
    <mergeCell ref="E1172:F1172"/>
    <mergeCell ref="E1185:F1185"/>
    <mergeCell ref="C1186:D1186"/>
    <mergeCell ref="A1187:G1187"/>
    <mergeCell ref="A1188:B1188"/>
    <mergeCell ref="E1190:F1190"/>
    <mergeCell ref="E1179:F1179"/>
    <mergeCell ref="C1180:D1180"/>
    <mergeCell ref="A1181:G1181"/>
    <mergeCell ref="A1182:B1182"/>
    <mergeCell ref="E1184:F1184"/>
    <mergeCell ref="E1203:F1203"/>
    <mergeCell ref="E1197:F1197"/>
    <mergeCell ref="C1198:D1198"/>
    <mergeCell ref="A1199:G1199"/>
    <mergeCell ref="A1200:B1200"/>
    <mergeCell ref="E1202:F1202"/>
    <mergeCell ref="E1191:F1191"/>
    <mergeCell ref="C1192:D1192"/>
    <mergeCell ref="A1193:G1193"/>
    <mergeCell ref="A1194:B1194"/>
    <mergeCell ref="E1196:F1196"/>
  </mergeCells>
  <pageMargins left="0" right="0" top="0" bottom="0" header="0" footer="0"/>
  <pageSetup scale="85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/>
    <outlinePr summaryBelow="0"/>
  </sheetPr>
  <dimension ref="A1:G19"/>
  <sheetViews>
    <sheetView workbookViewId="0">
      <selection activeCell="H16" sqref="H16"/>
    </sheetView>
  </sheetViews>
  <sheetFormatPr defaultRowHeight="15"/>
  <cols>
    <col min="1" max="1" width="10.28515625" customWidth="1"/>
    <col min="2" max="2" width="48.85546875" customWidth="1"/>
    <col min="3" max="3" width="12.42578125" customWidth="1"/>
    <col min="4" max="4" width="6.140625" customWidth="1"/>
    <col min="5" max="7" width="12.42578125" customWidth="1"/>
  </cols>
  <sheetData>
    <row r="1" spans="1:7" ht="93" customHeight="1">
      <c r="A1" s="155" t="s">
        <v>705</v>
      </c>
      <c r="B1" s="155"/>
      <c r="C1" s="155"/>
      <c r="D1" s="155"/>
      <c r="E1" s="155"/>
      <c r="F1" s="155"/>
      <c r="G1" s="155"/>
    </row>
    <row r="2" spans="1:7" ht="9.9499999999999993" customHeight="1">
      <c r="A2" s="155"/>
      <c r="B2" s="155"/>
      <c r="C2" s="155"/>
      <c r="D2" s="155"/>
      <c r="E2" s="155"/>
      <c r="F2" s="155"/>
      <c r="G2" s="155"/>
    </row>
    <row r="3" spans="1:7" ht="20.100000000000001" customHeight="1">
      <c r="A3" s="101" t="s">
        <v>590</v>
      </c>
      <c r="B3" s="101"/>
      <c r="C3" s="101"/>
      <c r="D3" s="101"/>
      <c r="E3" s="101"/>
      <c r="F3" s="101"/>
      <c r="G3" s="101"/>
    </row>
    <row r="4" spans="1:7" ht="15" customHeight="1">
      <c r="A4" s="102" t="s">
        <v>349</v>
      </c>
      <c r="B4" s="102"/>
      <c r="C4" s="10" t="s">
        <v>4</v>
      </c>
      <c r="D4" s="10" t="s">
        <v>336</v>
      </c>
      <c r="E4" s="10" t="s">
        <v>337</v>
      </c>
      <c r="F4" s="10" t="s">
        <v>338</v>
      </c>
      <c r="G4" s="10" t="s">
        <v>339</v>
      </c>
    </row>
    <row r="5" spans="1:7" ht="15" customHeight="1">
      <c r="A5" s="13" t="s">
        <v>367</v>
      </c>
      <c r="B5" s="14" t="s">
        <v>368</v>
      </c>
      <c r="C5" s="13" t="s">
        <v>14</v>
      </c>
      <c r="D5" s="13" t="s">
        <v>15</v>
      </c>
      <c r="E5" s="15">
        <v>1.328E-2</v>
      </c>
      <c r="F5" s="86">
        <v>0</v>
      </c>
      <c r="G5" s="16">
        <v>0.16</v>
      </c>
    </row>
    <row r="6" spans="1:7" ht="15" customHeight="1">
      <c r="A6" s="1"/>
      <c r="B6" s="1"/>
      <c r="C6" s="1"/>
      <c r="D6" s="1"/>
      <c r="E6" s="103" t="s">
        <v>352</v>
      </c>
      <c r="F6" s="103"/>
      <c r="G6" s="17">
        <v>0.16</v>
      </c>
    </row>
    <row r="7" spans="1:7" ht="15" customHeight="1">
      <c r="A7" s="1"/>
      <c r="B7" s="1"/>
      <c r="C7" s="1"/>
      <c r="D7" s="1"/>
      <c r="E7" s="99" t="s">
        <v>357</v>
      </c>
      <c r="F7" s="99"/>
      <c r="G7" s="4">
        <v>0.16</v>
      </c>
    </row>
    <row r="8" spans="1:7" ht="9.9499999999999993" customHeight="1">
      <c r="A8" s="1"/>
      <c r="B8" s="1"/>
      <c r="C8" s="100"/>
      <c r="D8" s="100"/>
      <c r="E8" s="1"/>
      <c r="F8" s="1"/>
      <c r="G8" s="1"/>
    </row>
    <row r="9" spans="1:7" ht="20.100000000000001" customHeight="1">
      <c r="A9" s="101" t="s">
        <v>591</v>
      </c>
      <c r="B9" s="101"/>
      <c r="C9" s="101"/>
      <c r="D9" s="101"/>
      <c r="E9" s="101"/>
      <c r="F9" s="101"/>
      <c r="G9" s="101"/>
    </row>
    <row r="10" spans="1:7" ht="15" customHeight="1">
      <c r="A10" s="102" t="s">
        <v>349</v>
      </c>
      <c r="B10" s="102"/>
      <c r="C10" s="10" t="s">
        <v>4</v>
      </c>
      <c r="D10" s="10" t="s">
        <v>336</v>
      </c>
      <c r="E10" s="10" t="s">
        <v>337</v>
      </c>
      <c r="F10" s="10" t="s">
        <v>338</v>
      </c>
      <c r="G10" s="10" t="s">
        <v>339</v>
      </c>
    </row>
    <row r="11" spans="1:7" ht="15" customHeight="1">
      <c r="A11" s="13" t="s">
        <v>350</v>
      </c>
      <c r="B11" s="14" t="s">
        <v>351</v>
      </c>
      <c r="C11" s="13" t="s">
        <v>14</v>
      </c>
      <c r="D11" s="13" t="s">
        <v>15</v>
      </c>
      <c r="E11" s="15">
        <v>1.6990000000000002E-2</v>
      </c>
      <c r="F11" s="86">
        <v>0</v>
      </c>
      <c r="G11" s="16">
        <v>1.8</v>
      </c>
    </row>
    <row r="12" spans="1:7" ht="15" customHeight="1">
      <c r="A12" s="1"/>
      <c r="B12" s="1"/>
      <c r="C12" s="1"/>
      <c r="D12" s="1"/>
      <c r="E12" s="103" t="s">
        <v>352</v>
      </c>
      <c r="F12" s="103"/>
      <c r="G12" s="17">
        <v>1.8</v>
      </c>
    </row>
    <row r="13" spans="1:7" ht="15" customHeight="1">
      <c r="A13" s="1"/>
      <c r="B13" s="1"/>
      <c r="C13" s="1"/>
      <c r="D13" s="1"/>
      <c r="E13" s="99" t="s">
        <v>357</v>
      </c>
      <c r="F13" s="99"/>
      <c r="G13" s="4">
        <v>1.8</v>
      </c>
    </row>
    <row r="14" spans="1:7" ht="9.9499999999999993" customHeight="1">
      <c r="A14" s="1"/>
      <c r="B14" s="1"/>
      <c r="C14" s="100"/>
      <c r="D14" s="100"/>
      <c r="E14" s="1"/>
      <c r="F14" s="1"/>
      <c r="G14" s="1"/>
    </row>
    <row r="15" spans="1:7" ht="20.100000000000001" customHeight="1">
      <c r="A15" s="101" t="s">
        <v>592</v>
      </c>
      <c r="B15" s="101"/>
      <c r="C15" s="101"/>
      <c r="D15" s="101"/>
      <c r="E15" s="101"/>
      <c r="F15" s="101"/>
      <c r="G15" s="101"/>
    </row>
    <row r="16" spans="1:7" ht="15" customHeight="1">
      <c r="A16" s="102" t="s">
        <v>349</v>
      </c>
      <c r="B16" s="102"/>
      <c r="C16" s="10" t="s">
        <v>4</v>
      </c>
      <c r="D16" s="10" t="s">
        <v>336</v>
      </c>
      <c r="E16" s="10" t="s">
        <v>337</v>
      </c>
      <c r="F16" s="10" t="s">
        <v>338</v>
      </c>
      <c r="G16" s="10" t="s">
        <v>339</v>
      </c>
    </row>
    <row r="17" spans="1:7" ht="15" customHeight="1">
      <c r="A17" s="13" t="s">
        <v>376</v>
      </c>
      <c r="B17" s="14" t="s">
        <v>377</v>
      </c>
      <c r="C17" s="13" t="s">
        <v>14</v>
      </c>
      <c r="D17" s="13" t="s">
        <v>15</v>
      </c>
      <c r="E17" s="15">
        <v>3.184E-2</v>
      </c>
      <c r="F17" s="86">
        <v>0</v>
      </c>
      <c r="G17" s="16">
        <v>0.56000000000000005</v>
      </c>
    </row>
    <row r="18" spans="1:7" ht="15" customHeight="1">
      <c r="A18" s="1"/>
      <c r="B18" s="1"/>
      <c r="C18" s="1"/>
      <c r="D18" s="1"/>
      <c r="E18" s="103" t="s">
        <v>352</v>
      </c>
      <c r="F18" s="103"/>
      <c r="G18" s="17">
        <v>0.56000000000000005</v>
      </c>
    </row>
    <row r="19" spans="1:7" ht="15" customHeight="1">
      <c r="A19" s="1"/>
      <c r="B19" s="1"/>
      <c r="C19" s="1"/>
      <c r="D19" s="1"/>
      <c r="E19" s="99" t="s">
        <v>357</v>
      </c>
      <c r="F19" s="99"/>
      <c r="G19" s="4">
        <v>0.56000000000000005</v>
      </c>
    </row>
  </sheetData>
  <mergeCells count="15">
    <mergeCell ref="A3:G3"/>
    <mergeCell ref="A4:B4"/>
    <mergeCell ref="E6:F6"/>
    <mergeCell ref="A1:G2"/>
    <mergeCell ref="E7:F7"/>
    <mergeCell ref="C8:D8"/>
    <mergeCell ref="A9:G9"/>
    <mergeCell ref="A10:B10"/>
    <mergeCell ref="E12:F12"/>
    <mergeCell ref="E19:F19"/>
    <mergeCell ref="E13:F13"/>
    <mergeCell ref="C14:D14"/>
    <mergeCell ref="A15:G15"/>
    <mergeCell ref="A16:B16"/>
    <mergeCell ref="E18:F18"/>
  </mergeCells>
  <pageMargins left="0" right="0" top="0" bottom="0" header="0" footer="0"/>
  <pageSetup scale="8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7</vt:i4>
      </vt:variant>
    </vt:vector>
  </HeadingPairs>
  <TitlesOfParts>
    <vt:vector size="15" baseType="lpstr">
      <vt:lpstr>OBSERVAÇÕES</vt:lpstr>
      <vt:lpstr>RESUMO</vt:lpstr>
      <vt:lpstr>ANEXO 4 - PLANILHA ORCAMENTARIA</vt:lpstr>
      <vt:lpstr>ANEXO 5 - BDI GERAL</vt:lpstr>
      <vt:lpstr>ANEXO 5.1 - BDI DIFERENCIADO</vt:lpstr>
      <vt:lpstr>ANEXO 6 - CRONOGRAMA</vt:lpstr>
      <vt:lpstr>ANEXO 13 - ORÇAMENTO ANALÍTICO</vt:lpstr>
      <vt:lpstr>ANEXO 13.1-ORÇAMENTO ANALÍTICO</vt:lpstr>
      <vt:lpstr>JR_PAGE_ANCHOR_0_1</vt:lpstr>
      <vt:lpstr>JR_PAGE_ANCHOR_14_1</vt:lpstr>
      <vt:lpstr>'ANEXO 5.1 - BDI DIFERENCIADO'!JR_PAGE_ANCHOR_16_1</vt:lpstr>
      <vt:lpstr>JR_PAGE_ANCHOR_16_1</vt:lpstr>
      <vt:lpstr>JR_PAGE_ANCHOR_2_1</vt:lpstr>
      <vt:lpstr>JR_PAGE_ANCHOR_3_1</vt:lpstr>
      <vt:lpstr>JR_PAGE_ANCHOR_5_1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2024-04-24T19:05:06Z</dcterms:created>
  <dcterms:modified xsi:type="dcterms:W3CDTF">2024-04-25T18:49:15Z</dcterms:modified>
</cp:coreProperties>
</file>